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D71F24AE-6BB1-4624-9AD4-5FD58148C8BB}" xr6:coauthVersionLast="47" xr6:coauthVersionMax="47" xr10:uidLastSave="{00000000-0000-0000-0000-000000000000}"/>
  <bookViews>
    <workbookView xWindow="-108" yWindow="-108" windowWidth="23256" windowHeight="12576" tabRatio="892" xr2:uid="{00000000-000D-0000-FFFF-FFFF00000000}"/>
  </bookViews>
  <sheets>
    <sheet name="TOC" sheetId="4" r:id="rId1"/>
    <sheet name="1.1" sheetId="7" r:id="rId2"/>
    <sheet name="1.2" sheetId="8" r:id="rId3"/>
    <sheet name="1.3" sheetId="9" r:id="rId4"/>
    <sheet name="1.4" sheetId="10" r:id="rId5"/>
    <sheet name="1.5" sheetId="11" r:id="rId6"/>
    <sheet name="1.6" sheetId="12" r:id="rId7"/>
    <sheet name="1.7" sheetId="13" r:id="rId8"/>
    <sheet name="1.8" sheetId="14" r:id="rId9"/>
    <sheet name="1.9" sheetId="1" r:id="rId10"/>
    <sheet name="1.10" sheetId="6" r:id="rId11"/>
    <sheet name="1.11" sheetId="5" r:id="rId12"/>
    <sheet name="1.12" sheetId="15" r:id="rId13"/>
    <sheet name="2.1A" sheetId="41" r:id="rId14"/>
    <sheet name="2.1B" sheetId="72" r:id="rId15"/>
    <sheet name="2.2" sheetId="43" r:id="rId16"/>
    <sheet name="2.3" sheetId="19" r:id="rId17"/>
    <sheet name="2.4" sheetId="20" r:id="rId18"/>
    <sheet name="2.5" sheetId="21" r:id="rId19"/>
    <sheet name="2.6" sheetId="22" r:id="rId20"/>
    <sheet name="2.7" sheetId="32" r:id="rId21"/>
    <sheet name="2.8" sheetId="36" r:id="rId22"/>
    <sheet name="2.9" sheetId="77" r:id="rId23"/>
    <sheet name="3.1.1" sheetId="64" r:id="rId24"/>
    <sheet name="3.1.2" sheetId="65" r:id="rId25"/>
    <sheet name="3.1.3" sheetId="66" r:id="rId26"/>
    <sheet name="3.1.4" sheetId="67" r:id="rId27"/>
    <sheet name="3.1.5" sheetId="68" r:id="rId28"/>
    <sheet name="3.1.6" sheetId="69" r:id="rId29"/>
    <sheet name="3.1.7" sheetId="70" r:id="rId30"/>
    <sheet name="3.2" sheetId="24" r:id="rId31"/>
    <sheet name="3.3" sheetId="25" r:id="rId32"/>
    <sheet name="3.4" sheetId="26" r:id="rId33"/>
    <sheet name="3.5" sheetId="27" r:id="rId34"/>
    <sheet name="3.6" sheetId="28" r:id="rId35"/>
    <sheet name="3.7" sheetId="29" r:id="rId36"/>
    <sheet name="3.8" sheetId="30" r:id="rId37"/>
    <sheet name="3.9" sheetId="44" r:id="rId38"/>
    <sheet name="4.1" sheetId="75" r:id="rId39"/>
  </sheets>
  <definedNames>
    <definedName name="_xlnm._FilterDatabase" localSheetId="1" hidden="1">'1.1'!$A$1:$B$39</definedName>
    <definedName name="_xlnm._FilterDatabase" localSheetId="10" hidden="1">'1.10'!$E$1:$G$1</definedName>
    <definedName name="_xlnm._FilterDatabase" localSheetId="3" hidden="1">'1.3'!$A$3:$C$20</definedName>
    <definedName name="_xlnm._FilterDatabase" localSheetId="13" hidden="1">'2.1A'!$A$3:$F$173</definedName>
    <definedName name="_xlnm._FilterDatabase" localSheetId="17" hidden="1">'2.4'!#REF!</definedName>
    <definedName name="_xlnm._FilterDatabase" localSheetId="20" hidden="1">'2.7'!#REF!</definedName>
    <definedName name="_xlnm._FilterDatabase" localSheetId="28" hidden="1">'3.1.6'!$A$5:$E$5</definedName>
    <definedName name="_xlnm._FilterDatabase" localSheetId="32" hidden="1">'3.4'!$A$3:$C$97</definedName>
    <definedName name="_xlnm._FilterDatabase" localSheetId="37" hidden="1">'3.9'!$A$4:$I$4</definedName>
    <definedName name="_xlnm._FilterDatabase" localSheetId="0" hidden="1">TOC!$A$1:$C$41</definedName>
    <definedName name="_xlnm.Print_Titles" localSheetId="1">'1.1'!$5:$5</definedName>
    <definedName name="_xlnm.Print_Titles" localSheetId="2">'1.2'!$3:$3</definedName>
    <definedName name="_xlnm.Print_Titles" localSheetId="3">'1.3'!$3:$3</definedName>
    <definedName name="_xlnm.Print_Titles" localSheetId="13">'2.1A'!$3:$3</definedName>
    <definedName name="_xlnm.Print_Titles" localSheetId="32">'3.4'!$3:$3</definedName>
    <definedName name="_xlnm.Print_Area" localSheetId="11">'1.11'!$A$1:$D$27</definedName>
    <definedName name="_xlnm.Print_Area" localSheetId="12">'1.12'!$A$1:$H$22</definedName>
    <definedName name="_xlnm.Print_Area" localSheetId="2">'1.2'!$A$1:$B$35</definedName>
    <definedName name="_xlnm.Print_Area" localSheetId="3">'1.3'!$A$1:$C$20</definedName>
    <definedName name="_xlnm.Print_Area" localSheetId="4">'1.4'!$A$1:$N$51</definedName>
    <definedName name="_xlnm.Print_Area" localSheetId="9">'1.9'!$A$1:$C$15</definedName>
    <definedName name="_xlnm.Print_Area" localSheetId="14">'2.1B'!$A$1:$B$30</definedName>
    <definedName name="_xlnm.Print_Area" localSheetId="15">'2.2'!$A$1:$L$27</definedName>
    <definedName name="_xlnm.Print_Area" localSheetId="16">'2.3'!$A$1:$G$38</definedName>
    <definedName name="_xlnm.Print_Area" localSheetId="17">'2.4'!$A$1:$F$16</definedName>
    <definedName name="_xlnm.Print_Area" localSheetId="18">'2.5'!$A$1:$B$14</definedName>
    <definedName name="_xlnm.Print_Area" localSheetId="19">'2.6'!$A$1:$D$12</definedName>
    <definedName name="_xlnm.Print_Area" localSheetId="20">'2.7'!$A$1:$A$4</definedName>
    <definedName name="_xlnm.Print_Area" localSheetId="21">'2.8'!$A$1:$A$4</definedName>
    <definedName name="_xlnm.Print_Area" localSheetId="22">'2.9'!$A$1:$I$40</definedName>
    <definedName name="_xlnm.Print_Area" localSheetId="30">'3.2'!$A$1:$J$9</definedName>
    <definedName name="_xlnm.Print_Area" localSheetId="31">'3.3'!$A$1:$J$9</definedName>
    <definedName name="_xlnm.Print_Area" localSheetId="32">'3.4'!$A$1:$C$97</definedName>
    <definedName name="_xlnm.Print_Area" localSheetId="33">'3.5'!$A$1:$J$12</definedName>
    <definedName name="_xlnm.Print_Area" localSheetId="34">'3.6'!$A$1:$G$12</definedName>
    <definedName name="_xlnm.Print_Area" localSheetId="35">'3.7'!$A$1:$E$29</definedName>
    <definedName name="_xlnm.Print_Area" localSheetId="36">'3.8'!#REF!</definedName>
    <definedName name="_xlnm.Print_Area" localSheetId="37">'3.9'!$A$1:$I$42</definedName>
    <definedName name="_xlnm.Print_Area" localSheetId="0">TOC!$A$1:$C$41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75" l="1"/>
  <c r="J16" i="75"/>
  <c r="J9" i="75"/>
  <c r="C97" i="26" l="1"/>
  <c r="B97" i="26"/>
  <c r="G11" i="28" l="1"/>
  <c r="C11" i="28"/>
  <c r="F11" i="28" s="1"/>
  <c r="G10" i="28"/>
  <c r="C10" i="28"/>
  <c r="F10" i="28" s="1"/>
  <c r="G9" i="28"/>
  <c r="C9" i="28"/>
  <c r="F9" i="28" s="1"/>
  <c r="G8" i="28"/>
  <c r="C8" i="28"/>
  <c r="F8" i="28" s="1"/>
  <c r="G7" i="28"/>
  <c r="C7" i="28"/>
  <c r="F7" i="28" s="1"/>
  <c r="F12" i="28" l="1"/>
  <c r="G12" i="28"/>
  <c r="E9" i="29"/>
  <c r="D9" i="29"/>
  <c r="E10" i="29"/>
  <c r="D10" i="29"/>
  <c r="D11" i="29"/>
  <c r="E11" i="29"/>
  <c r="J9" i="24" l="1"/>
  <c r="D11" i="22" l="1"/>
  <c r="I4" i="27" l="1"/>
  <c r="I7" i="27"/>
  <c r="I10" i="27"/>
  <c r="D8" i="22" l="1"/>
  <c r="H4" i="27"/>
  <c r="D7" i="22"/>
  <c r="D10" i="22"/>
  <c r="D9" i="22"/>
  <c r="H7" i="27"/>
  <c r="F10" i="27"/>
  <c r="G10" i="27"/>
  <c r="H10" i="27"/>
  <c r="F9" i="25" l="1"/>
  <c r="G7" i="27" l="1"/>
  <c r="G4" i="27"/>
  <c r="B9" i="25" l="1"/>
  <c r="E9" i="25"/>
  <c r="F7" i="27" l="1"/>
  <c r="F4" i="27" l="1"/>
  <c r="D9" i="25" l="1"/>
  <c r="C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J16" authorId="0" shapeId="0" xr:uid="{58EC070C-EDF2-4D8D-B998-7F2928AB54CD}">
      <text>
        <r>
          <rPr>
            <sz val="11"/>
            <color rgb="FF000000"/>
            <rFont val="Calibri"/>
            <family val="2"/>
          </rPr>
          <t xml:space="preserve">[Témakörökbe rendezett megjegyzés]
</t>
        </r>
        <r>
          <rPr>
            <sz val="11"/>
            <color rgb="FF000000"/>
            <rFont val="Calibri"/>
            <family val="2"/>
          </rPr>
          <t xml:space="preserve">
</t>
        </r>
        <r>
          <rPr>
            <sz val="11"/>
            <color rgb="FF000000"/>
            <rFont val="Calibri"/>
            <family val="2"/>
          </rPr>
          <t xml:space="preserve">Ebben az Excel-verzióban olvasni tudja ezt a témakörökbe rendezett megjegyzést, ha viszont újabb Excel-verzióban nyitja meg a fájlt, eltávolítjuk a módosításait a megjegyzésből. További információ: https://go.microsoft.com/fwlink/?linkid=870924
</t>
        </r>
        <r>
          <rPr>
            <sz val="11"/>
            <color rgb="FF000000"/>
            <rFont val="Calibri"/>
            <family val="2"/>
          </rPr>
          <t xml:space="preserve">
</t>
        </r>
        <r>
          <rPr>
            <sz val="11"/>
            <color rgb="FF000000"/>
            <rFont val="Calibri"/>
            <family val="2"/>
          </rPr>
          <t xml:space="preserve">Megjegyzés:
</t>
        </r>
        <r>
          <rPr>
            <sz val="11"/>
            <color rgb="FF000000"/>
            <rFont val="Calibri"/>
            <family val="2"/>
          </rPr>
          <t xml:space="preserve">    Without temperature correction</t>
        </r>
      </text>
    </comment>
    <comment ref="J17" authorId="0" shapeId="0" xr:uid="{A9D57F1A-11CD-4339-B845-482B52E05165}">
      <text>
        <r>
          <rPr>
            <sz val="11"/>
            <color rgb="FF000000"/>
            <rFont val="Calibri"/>
            <family val="2"/>
          </rPr>
          <t xml:space="preserve">[Témakörökbe rendezett megjegyzés]
</t>
        </r>
        <r>
          <rPr>
            <sz val="11"/>
            <color rgb="FF000000"/>
            <rFont val="Calibri"/>
            <family val="2"/>
          </rPr>
          <t xml:space="preserve">
</t>
        </r>
        <r>
          <rPr>
            <sz val="11"/>
            <color rgb="FF000000"/>
            <rFont val="Calibri"/>
            <family val="2"/>
          </rPr>
          <t xml:space="preserve">Ebben az Excel-verzióban olvasni tudja ezt a témakörökbe rendezett megjegyzést, ha viszont újabb Excel-verzióban nyitja meg a fájlt, eltávolítjuk a módosításait a megjegyzésből. További információ: https://go.microsoft.com/fwlink/?linkid=870924
</t>
        </r>
        <r>
          <rPr>
            <sz val="11"/>
            <color rgb="FF000000"/>
            <rFont val="Calibri"/>
            <family val="2"/>
          </rPr>
          <t xml:space="preserve">
</t>
        </r>
        <r>
          <rPr>
            <sz val="11"/>
            <color rgb="FF000000"/>
            <rFont val="Calibri"/>
            <family val="2"/>
          </rPr>
          <t xml:space="preserve">Megjegyzés:
</t>
        </r>
        <r>
          <rPr>
            <sz val="11"/>
            <color rgb="FF000000"/>
            <rFont val="Calibri"/>
            <family val="2"/>
          </rPr>
          <t xml:space="preserve">    Without temperature correction</t>
        </r>
      </text>
    </comment>
  </commentList>
</comments>
</file>

<file path=xl/sharedStrings.xml><?xml version="1.0" encoding="utf-8"?>
<sst xmlns="http://schemas.openxmlformats.org/spreadsheetml/2006/main" count="2053" uniqueCount="893">
  <si>
    <t>1.</t>
  </si>
  <si>
    <t>1.1</t>
  </si>
  <si>
    <t>1.2</t>
  </si>
  <si>
    <t>1.3</t>
  </si>
  <si>
    <t>1.4</t>
  </si>
  <si>
    <t>1.5</t>
  </si>
  <si>
    <t>1.6</t>
  </si>
  <si>
    <t>1.7</t>
  </si>
  <si>
    <t>1.8</t>
  </si>
  <si>
    <t>1.9</t>
  </si>
  <si>
    <t>1.10</t>
  </si>
  <si>
    <t>1.11</t>
  </si>
  <si>
    <t>1.12</t>
  </si>
  <si>
    <t>2.</t>
  </si>
  <si>
    <t>2.1</t>
  </si>
  <si>
    <t>2.2</t>
  </si>
  <si>
    <t>2.3</t>
  </si>
  <si>
    <t>2.4</t>
  </si>
  <si>
    <t>2.5</t>
  </si>
  <si>
    <t>2.6</t>
  </si>
  <si>
    <t>3.</t>
  </si>
  <si>
    <t>3.1</t>
  </si>
  <si>
    <t>3.2</t>
  </si>
  <si>
    <t>3.3</t>
  </si>
  <si>
    <t>3.4</t>
  </si>
  <si>
    <t>3.5</t>
  </si>
  <si>
    <t>3.6</t>
  </si>
  <si>
    <t>3.7</t>
  </si>
  <si>
    <t>3.8</t>
  </si>
  <si>
    <t>Távhőrendszer egyszerűsített sémája</t>
  </si>
  <si>
    <t>A TÁVHŐ IPARÁG ÁLTALÁNOS ÁTTEKINTÉSE</t>
  </si>
  <si>
    <t>A távhő iparág szabályozási kerete</t>
  </si>
  <si>
    <t>Model of the district heating system</t>
  </si>
  <si>
    <t>Model of district heat supply</t>
  </si>
  <si>
    <t>Hőtermelés energiafolyam ábra - hőmennyiségek</t>
  </si>
  <si>
    <t>Hőtermelés - teljesítmények</t>
  </si>
  <si>
    <t>Sankey diagram - Heat supply and consumption</t>
  </si>
  <si>
    <t>Hőszolgáltatás és hőfelhasználás energiafolyam ábra - hőmennyiségek</t>
  </si>
  <si>
    <t>The number of employees in the district heating sector</t>
  </si>
  <si>
    <t xml:space="preserve">Settlements supplied with district heating </t>
  </si>
  <si>
    <t>Távhőszolgáltatással ellátott települések</t>
  </si>
  <si>
    <t>DISTRICT HEAT PRODUCTION</t>
  </si>
  <si>
    <r>
      <t>TÁVHŐTERMELÉS</t>
    </r>
    <r>
      <rPr>
        <b/>
        <sz val="11"/>
        <color rgb="FFFF0000"/>
        <rFont val="Calibri"/>
        <family val="2"/>
        <charset val="238"/>
        <scheme val="minor"/>
      </rPr>
      <t/>
    </r>
  </si>
  <si>
    <t>Average cost of natural gas used for district heat production</t>
  </si>
  <si>
    <t>A távhőtermeléshez felhasznált földgáz átlagköltsége</t>
  </si>
  <si>
    <t>DISTRICT HEAT SUPPLY</t>
  </si>
  <si>
    <r>
      <t>TÁVHŐSZOLGÁLTATÁS</t>
    </r>
    <r>
      <rPr>
        <b/>
        <sz val="11"/>
        <color rgb="FFFF0000"/>
        <rFont val="Calibri"/>
        <family val="2"/>
        <charset val="238"/>
        <scheme val="minor"/>
      </rPr>
      <t/>
    </r>
  </si>
  <si>
    <t>Main infrastructure data</t>
  </si>
  <si>
    <t>Fontosabb infrastrukturális adatok</t>
  </si>
  <si>
    <r>
      <t xml:space="preserve">Év </t>
    </r>
    <r>
      <rPr>
        <b/>
        <sz val="11"/>
        <color rgb="FFFF0000"/>
        <rFont val="Calibri"/>
        <family val="2"/>
        <charset val="238"/>
        <scheme val="minor"/>
      </rPr>
      <t xml:space="preserve"> |</t>
    </r>
    <r>
      <rPr>
        <b/>
        <sz val="11"/>
        <color theme="1"/>
        <rFont val="Calibri"/>
        <family val="2"/>
        <charset val="238"/>
        <scheme val="minor"/>
      </rPr>
      <t xml:space="preserve"> Year</t>
    </r>
  </si>
  <si>
    <t>Ajka</t>
  </si>
  <si>
    <t>Almásfüzitő</t>
  </si>
  <si>
    <t>Algyő</t>
  </si>
  <si>
    <t>Baja</t>
  </si>
  <si>
    <t>Nyírbátor</t>
  </si>
  <si>
    <t>Berettyóújfalu</t>
  </si>
  <si>
    <t>Balatonfüred</t>
  </si>
  <si>
    <t>Bonyhád</t>
  </si>
  <si>
    <t>Budaörs</t>
  </si>
  <si>
    <t>Budapest</t>
  </si>
  <si>
    <t>Cegléd</t>
  </si>
  <si>
    <t>Celldömölk</t>
  </si>
  <si>
    <t>Sárbogárd</t>
  </si>
  <si>
    <t>Sátoraljaújhely</t>
  </si>
  <si>
    <t>Csongrád</t>
  </si>
  <si>
    <t>Debrecen</t>
  </si>
  <si>
    <t>Dorog</t>
  </si>
  <si>
    <t>Dunakeszi</t>
  </si>
  <si>
    <t>Kiskunfélegyháza</t>
  </si>
  <si>
    <t>Dunaújváros</t>
  </si>
  <si>
    <t>Szigetvár</t>
  </si>
  <si>
    <t>Eger</t>
  </si>
  <si>
    <t>Nyíregyháza</t>
  </si>
  <si>
    <t>Érd</t>
  </si>
  <si>
    <t>Esztergom</t>
  </si>
  <si>
    <t>Gödöllő</t>
  </si>
  <si>
    <t>Győr</t>
  </si>
  <si>
    <t>Gyöngyös</t>
  </si>
  <si>
    <t>Hajdúböszörmény</t>
  </si>
  <si>
    <t>Kiskunhalas</t>
  </si>
  <si>
    <t>Hajdúnánás</t>
  </si>
  <si>
    <t>Hódmezővásárhely</t>
  </si>
  <si>
    <t>Hajdúszoboszló</t>
  </si>
  <si>
    <t>Kaposvár</t>
  </si>
  <si>
    <t>Kapuvár</t>
  </si>
  <si>
    <t>Kazincbarcika</t>
  </si>
  <si>
    <t>Keszthely</t>
  </si>
  <si>
    <t>Cserkeszőlő</t>
  </si>
  <si>
    <t>Baj</t>
  </si>
  <si>
    <t>Komárom</t>
  </si>
  <si>
    <t>Komló</t>
  </si>
  <si>
    <t>Tatabánya</t>
  </si>
  <si>
    <t>Körmend</t>
  </si>
  <si>
    <t>Szentgotthárd</t>
  </si>
  <si>
    <t>Vasvár</t>
  </si>
  <si>
    <t>Kőszeg</t>
  </si>
  <si>
    <t>Nagykőrös</t>
  </si>
  <si>
    <t>Makó</t>
  </si>
  <si>
    <t>Mátészalka</t>
  </si>
  <si>
    <t>Miskolc</t>
  </si>
  <si>
    <t>Mohács</t>
  </si>
  <si>
    <t>Mór</t>
  </si>
  <si>
    <t>Mosonmagyaróvár</t>
  </si>
  <si>
    <t>Nagyatád</t>
  </si>
  <si>
    <t>Pétfürdő</t>
  </si>
  <si>
    <t>Nyergesújfalu</t>
  </si>
  <si>
    <t>Bokod</t>
  </si>
  <si>
    <t>Oroszlány</t>
  </si>
  <si>
    <t>Ózd</t>
  </si>
  <si>
    <t>Paks</t>
  </si>
  <si>
    <t>Pécs</t>
  </si>
  <si>
    <t>Pornóapáti</t>
  </si>
  <si>
    <t>Dombóvár</t>
  </si>
  <si>
    <t>Püspökladány</t>
  </si>
  <si>
    <t>Putnok</t>
  </si>
  <si>
    <t>Százhalombatta</t>
  </si>
  <si>
    <t>Sárospatak</t>
  </si>
  <si>
    <t>Sárvár</t>
  </si>
  <si>
    <t>Siklós</t>
  </si>
  <si>
    <t>Sopron</t>
  </si>
  <si>
    <t>Szarvas</t>
  </si>
  <si>
    <t>Szentes</t>
  </si>
  <si>
    <t>Szekszárd</t>
  </si>
  <si>
    <t>Szentendre</t>
  </si>
  <si>
    <t>Székesfehérvár</t>
  </si>
  <si>
    <t>Szigetszentmiklós</t>
  </si>
  <si>
    <t>Szolnok</t>
  </si>
  <si>
    <t>Szombathely</t>
  </si>
  <si>
    <t>Szentlőrinc</t>
  </si>
  <si>
    <t>Tapolca</t>
  </si>
  <si>
    <t>Salgótarján</t>
  </si>
  <si>
    <t>Tata</t>
  </si>
  <si>
    <t>Zirc</t>
  </si>
  <si>
    <t>Siófok</t>
  </si>
  <si>
    <t>Kecskemét</t>
  </si>
  <si>
    <t>Tiszaújváros</t>
  </si>
  <si>
    <t>Vác</t>
  </si>
  <si>
    <t>Kisvárda</t>
  </si>
  <si>
    <t>Veszprém</t>
  </si>
  <si>
    <t>Várpalota</t>
  </si>
  <si>
    <t>Záhony</t>
  </si>
  <si>
    <t>Szeged</t>
  </si>
  <si>
    <t>Csorna</t>
  </si>
  <si>
    <r>
      <t>Hatályos törvény</t>
    </r>
    <r>
      <rPr>
        <b/>
        <sz val="11"/>
        <rFont val="Calibri"/>
        <family val="2"/>
        <charset val="238"/>
        <scheme val="minor"/>
      </rPr>
      <t>*</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Applicable legislation</t>
    </r>
    <r>
      <rPr>
        <b/>
        <sz val="11"/>
        <rFont val="Calibri"/>
        <family val="2"/>
        <charset val="238"/>
        <scheme val="minor"/>
      </rPr>
      <t>*</t>
    </r>
    <r>
      <rPr>
        <b/>
        <sz val="11"/>
        <color theme="1"/>
        <rFont val="Calibri"/>
        <family val="2"/>
        <charset val="238"/>
        <scheme val="minor"/>
      </rPr>
      <t>:</t>
    </r>
  </si>
  <si>
    <r>
      <t xml:space="preserve">2005. évi XVIII. törvény </t>
    </r>
    <r>
      <rPr>
        <sz val="11"/>
        <color rgb="FFFF0000"/>
        <rFont val="Calibri"/>
        <family val="2"/>
        <charset val="238"/>
        <scheme val="minor"/>
      </rPr>
      <t>|</t>
    </r>
    <r>
      <rPr>
        <sz val="11"/>
        <color theme="1"/>
        <rFont val="Calibri"/>
        <family val="2"/>
        <scheme val="minor"/>
      </rPr>
      <t xml:space="preserve"> Act XVIII of 2005</t>
    </r>
  </si>
  <si>
    <r>
      <t xml:space="preserve">a távhőszolgáltatásról </t>
    </r>
    <r>
      <rPr>
        <sz val="11"/>
        <color rgb="FFFF0000"/>
        <rFont val="Calibri"/>
        <family val="2"/>
        <charset val="238"/>
        <scheme val="minor"/>
      </rPr>
      <t>|</t>
    </r>
    <r>
      <rPr>
        <sz val="11"/>
        <color theme="1"/>
        <rFont val="Calibri"/>
        <family val="2"/>
        <scheme val="minor"/>
      </rPr>
      <t xml:space="preserve"> on District Heating Services</t>
    </r>
  </si>
  <si>
    <r>
      <t xml:space="preserve">Kapcsolódó </t>
    </r>
    <r>
      <rPr>
        <b/>
        <sz val="11"/>
        <rFont val="Calibri"/>
        <family val="2"/>
        <charset val="238"/>
        <scheme val="minor"/>
      </rPr>
      <t xml:space="preserve">hatályos </t>
    </r>
    <r>
      <rPr>
        <b/>
        <sz val="11"/>
        <color theme="1"/>
        <rFont val="Calibri"/>
        <family val="2"/>
        <charset val="238"/>
        <scheme val="minor"/>
      </rPr>
      <t>törvények és rendeletek</t>
    </r>
    <r>
      <rPr>
        <b/>
        <sz val="11"/>
        <rFont val="Calibri"/>
        <family val="2"/>
        <charset val="238"/>
        <scheme val="minor"/>
      </rPr>
      <t>*</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Related legislation and decrees</t>
    </r>
    <r>
      <rPr>
        <b/>
        <sz val="11"/>
        <rFont val="Calibri"/>
        <family val="2"/>
        <charset val="238"/>
        <scheme val="minor"/>
      </rPr>
      <t>*</t>
    </r>
    <r>
      <rPr>
        <b/>
        <sz val="11"/>
        <color theme="1"/>
        <rFont val="Calibri"/>
        <family val="2"/>
        <charset val="238"/>
        <scheme val="minor"/>
      </rPr>
      <t>:</t>
    </r>
  </si>
  <si>
    <r>
      <t xml:space="preserve">1990. évi LXXXVII. törvény </t>
    </r>
    <r>
      <rPr>
        <sz val="11"/>
        <color rgb="FFFF0000"/>
        <rFont val="Calibri"/>
        <family val="2"/>
        <charset val="238"/>
        <scheme val="minor"/>
      </rPr>
      <t>|</t>
    </r>
    <r>
      <rPr>
        <sz val="11"/>
        <color theme="1"/>
        <rFont val="Calibri"/>
        <family val="2"/>
        <scheme val="minor"/>
      </rPr>
      <t xml:space="preserve"> Act LXXXVII of 1990 </t>
    </r>
  </si>
  <si>
    <r>
      <t xml:space="preserve">az árak megállapításáról </t>
    </r>
    <r>
      <rPr>
        <sz val="11"/>
        <color rgb="FFFF0000"/>
        <rFont val="Calibri"/>
        <family val="2"/>
        <charset val="238"/>
        <scheme val="minor"/>
      </rPr>
      <t>|</t>
    </r>
    <r>
      <rPr>
        <sz val="11"/>
        <color theme="1"/>
        <rFont val="Calibri"/>
        <family val="2"/>
        <scheme val="minor"/>
      </rPr>
      <t xml:space="preserve"> on Price Setting</t>
    </r>
  </si>
  <si>
    <r>
      <rPr>
        <sz val="11"/>
        <rFont val="Calibri"/>
        <family val="2"/>
        <charset val="238"/>
        <scheme val="minor"/>
      </rPr>
      <t>1991. évi XLV. törvény</t>
    </r>
    <r>
      <rPr>
        <sz val="11"/>
        <color rgb="FFFF0000"/>
        <rFont val="Calibri"/>
        <family val="2"/>
        <charset val="238"/>
        <scheme val="minor"/>
      </rPr>
      <t xml:space="preserve"> | </t>
    </r>
    <r>
      <rPr>
        <sz val="11"/>
        <rFont val="Calibri"/>
        <family val="2"/>
        <charset val="238"/>
        <scheme val="minor"/>
      </rPr>
      <t>Act XLV of 1991</t>
    </r>
  </si>
  <si>
    <r>
      <t xml:space="preserve">a mérésügyről </t>
    </r>
    <r>
      <rPr>
        <sz val="11"/>
        <color rgb="FFFF0000"/>
        <rFont val="Calibri"/>
        <family val="2"/>
        <charset val="238"/>
        <scheme val="minor"/>
      </rPr>
      <t>|</t>
    </r>
    <r>
      <rPr>
        <sz val="11"/>
        <rFont val="Calibri"/>
        <family val="2"/>
        <charset val="238"/>
        <scheme val="minor"/>
      </rPr>
      <t xml:space="preserve"> on metering </t>
    </r>
  </si>
  <si>
    <r>
      <rPr>
        <sz val="11"/>
        <rFont val="Calibri"/>
        <family val="2"/>
        <charset val="238"/>
        <scheme val="minor"/>
      </rPr>
      <t>2013. évi XXII. törvény</t>
    </r>
    <r>
      <rPr>
        <sz val="11"/>
        <color rgb="FFFF0000"/>
        <rFont val="Calibri"/>
        <family val="2"/>
        <charset val="238"/>
        <scheme val="minor"/>
      </rPr>
      <t xml:space="preserve"> | </t>
    </r>
    <r>
      <rPr>
        <sz val="11"/>
        <rFont val="Calibri"/>
        <family val="2"/>
        <charset val="238"/>
        <scheme val="minor"/>
      </rPr>
      <t>Act XXII of 2013</t>
    </r>
  </si>
  <si>
    <r>
      <t xml:space="preserve">a Magyar Energetikai és Közmű-szabályozási Hivatalról </t>
    </r>
    <r>
      <rPr>
        <sz val="11"/>
        <color rgb="FFFF0000"/>
        <rFont val="Calibri"/>
        <family val="2"/>
        <charset val="238"/>
        <scheme val="minor"/>
      </rPr>
      <t>|</t>
    </r>
    <r>
      <rPr>
        <sz val="11"/>
        <rFont val="Calibri"/>
        <family val="2"/>
        <charset val="238"/>
        <scheme val="minor"/>
      </rPr>
      <t xml:space="preserve"> on the Hungarian Energy and Public Utility Regulatory Authority</t>
    </r>
  </si>
  <si>
    <r>
      <rPr>
        <sz val="11"/>
        <rFont val="Calibri"/>
        <family val="2"/>
        <charset val="238"/>
        <scheme val="minor"/>
      </rPr>
      <t>2013. évi LIV. törvény</t>
    </r>
    <r>
      <rPr>
        <sz val="11"/>
        <color rgb="FFFF0000"/>
        <rFont val="Calibri"/>
        <family val="2"/>
        <charset val="238"/>
        <scheme val="minor"/>
      </rPr>
      <t xml:space="preserve"> | </t>
    </r>
    <r>
      <rPr>
        <sz val="11"/>
        <rFont val="Calibri"/>
        <family val="2"/>
        <charset val="238"/>
        <scheme val="minor"/>
      </rPr>
      <t>Act LIV of 2013</t>
    </r>
  </si>
  <si>
    <r>
      <t xml:space="preserve">a rezsicsökkentések végrehajtásáról </t>
    </r>
    <r>
      <rPr>
        <sz val="11"/>
        <color rgb="FFFF0000"/>
        <rFont val="Calibri"/>
        <family val="2"/>
        <charset val="238"/>
        <scheme val="minor"/>
      </rPr>
      <t>|</t>
    </r>
    <r>
      <rPr>
        <sz val="11"/>
        <rFont val="Calibri"/>
        <family val="2"/>
        <charset val="238"/>
        <scheme val="minor"/>
      </rPr>
      <t xml:space="preserve"> on the execution of utility price cuts</t>
    </r>
  </si>
  <si>
    <r>
      <rPr>
        <sz val="11"/>
        <rFont val="Calibri"/>
        <family val="2"/>
        <charset val="238"/>
        <scheme val="minor"/>
      </rPr>
      <t>2015. évi LVII. törvény</t>
    </r>
    <r>
      <rPr>
        <sz val="11"/>
        <color rgb="FFFF0000"/>
        <rFont val="Calibri"/>
        <family val="2"/>
        <charset val="238"/>
        <scheme val="minor"/>
      </rPr>
      <t xml:space="preserve"> | </t>
    </r>
    <r>
      <rPr>
        <sz val="11"/>
        <rFont val="Calibri"/>
        <family val="2"/>
        <charset val="238"/>
        <scheme val="minor"/>
      </rPr>
      <t>Act LVII of 2015</t>
    </r>
  </si>
  <si>
    <r>
      <t xml:space="preserve">a mérésügyről szóló törvény végrehajtásáról </t>
    </r>
    <r>
      <rPr>
        <sz val="11"/>
        <color rgb="FFFF0000"/>
        <rFont val="Calibri"/>
        <family val="2"/>
        <charset val="238"/>
        <scheme val="minor"/>
      </rPr>
      <t>|</t>
    </r>
    <r>
      <rPr>
        <sz val="11"/>
        <rFont val="Calibri"/>
        <family val="2"/>
        <charset val="238"/>
        <scheme val="minor"/>
      </rPr>
      <t xml:space="preserve"> on the implementation of the Act XLV of 1991 on metering</t>
    </r>
  </si>
  <si>
    <r>
      <t xml:space="preserve">a távhőszolgáltatásról szóló 2005. évi XVIII. törvény végrehajtásáról </t>
    </r>
    <r>
      <rPr>
        <sz val="11"/>
        <color rgb="FFFF0000"/>
        <rFont val="Calibri"/>
        <family val="2"/>
        <charset val="238"/>
        <scheme val="minor"/>
      </rPr>
      <t>|</t>
    </r>
    <r>
      <rPr>
        <sz val="11"/>
        <color theme="1"/>
        <rFont val="Calibri"/>
        <family val="2"/>
        <scheme val="minor"/>
      </rPr>
      <t xml:space="preserve"> on the implementation of the Act XVIII of 2005 on district heating services</t>
    </r>
  </si>
  <si>
    <r>
      <rPr>
        <sz val="11"/>
        <rFont val="Calibri"/>
        <family val="2"/>
        <charset val="238"/>
        <scheme val="minor"/>
      </rPr>
      <t xml:space="preserve">a villamos energiáról szóló 2007. évi LXXXVI. törvény egyes rendelkezéseinek végrehajtásáról </t>
    </r>
    <r>
      <rPr>
        <sz val="11"/>
        <color rgb="FFFF0000"/>
        <rFont val="Calibri"/>
        <family val="2"/>
        <charset val="238"/>
        <scheme val="minor"/>
      </rPr>
      <t xml:space="preserve">| </t>
    </r>
    <r>
      <rPr>
        <sz val="11"/>
        <rFont val="Calibri"/>
        <family val="2"/>
        <charset val="238"/>
        <scheme val="minor"/>
      </rPr>
      <t>on the implementation of the Act LXXXVI of 2007 on Electricity</t>
    </r>
  </si>
  <si>
    <r>
      <t xml:space="preserve">a nagy hatásfokú, hasznos hőenergiával kapcsoltan termelt villamos energia és a hasznos hő mennyisége megállapításának számítási módjáról </t>
    </r>
    <r>
      <rPr>
        <sz val="11"/>
        <color rgb="FFFF0000"/>
        <rFont val="Calibri"/>
        <family val="2"/>
        <charset val="238"/>
        <scheme val="minor"/>
      </rPr>
      <t>|</t>
    </r>
    <r>
      <rPr>
        <sz val="11"/>
        <color theme="1"/>
        <rFont val="Calibri"/>
        <family val="2"/>
        <scheme val="minor"/>
      </rPr>
      <t xml:space="preserve"> on calculating the amount of electricity and</t>
    </r>
    <r>
      <rPr>
        <sz val="11"/>
        <rFont val="Calibri"/>
        <family val="2"/>
        <charset val="238"/>
        <scheme val="minor"/>
      </rPr>
      <t xml:space="preserve"> useful</t>
    </r>
    <r>
      <rPr>
        <sz val="11"/>
        <color theme="1"/>
        <rFont val="Calibri"/>
        <family val="2"/>
        <scheme val="minor"/>
      </rPr>
      <t xml:space="preserve"> heat from high efficiency combined heat and power generation</t>
    </r>
  </si>
  <si>
    <r>
      <t xml:space="preserve">a távhőszolgáltatási támogatásról </t>
    </r>
    <r>
      <rPr>
        <sz val="11"/>
        <color rgb="FFFF0000"/>
        <rFont val="Calibri"/>
        <family val="2"/>
        <charset val="238"/>
        <scheme val="minor"/>
      </rPr>
      <t>|</t>
    </r>
    <r>
      <rPr>
        <sz val="11"/>
        <color theme="1"/>
        <rFont val="Calibri"/>
        <family val="2"/>
        <scheme val="minor"/>
      </rPr>
      <t xml:space="preserve"> on the district heating subsidy</t>
    </r>
  </si>
  <si>
    <r>
      <t xml:space="preserve">A távhőszolgáltatásról szóló 2005. évi XVIII. Törvény 3. §-ban foglaltak alapján: </t>
    </r>
    <r>
      <rPr>
        <b/>
        <sz val="11"/>
        <color rgb="FFFF0000"/>
        <rFont val="Calibri"/>
        <family val="2"/>
        <charset val="238"/>
        <scheme val="minor"/>
      </rPr>
      <t>|</t>
    </r>
    <r>
      <rPr>
        <b/>
        <sz val="11"/>
        <color theme="1"/>
        <rFont val="Calibri"/>
        <family val="2"/>
        <charset val="238"/>
        <scheme val="minor"/>
      </rPr>
      <t xml:space="preserve"> According to Article 3 of Act XVIII of 2005 on District Heating Services:</t>
    </r>
  </si>
  <si>
    <r>
      <t xml:space="preserve">Engedélyes </t>
    </r>
    <r>
      <rPr>
        <b/>
        <sz val="11"/>
        <color rgb="FFFF0000"/>
        <rFont val="Calibri"/>
        <family val="2"/>
        <charset val="238"/>
        <scheme val="minor"/>
      </rPr>
      <t>|</t>
    </r>
    <r>
      <rPr>
        <b/>
        <sz val="11"/>
        <color theme="1"/>
        <rFont val="Calibri"/>
        <family val="2"/>
        <charset val="238"/>
        <scheme val="minor"/>
      </rPr>
      <t xml:space="preserve"> Licensee</t>
    </r>
  </si>
  <si>
    <r>
      <t xml:space="preserve">A távhőtermelő létesítmény létesítésére, távhőtermelésre, valamint a távhőszolgáltatásra engedéllyel rendelkező gazdálkodó szervezet. </t>
    </r>
    <r>
      <rPr>
        <sz val="11"/>
        <color rgb="FFFF0000"/>
        <rFont val="Calibri"/>
        <family val="2"/>
        <charset val="238"/>
        <scheme val="minor"/>
      </rPr>
      <t>|</t>
    </r>
    <r>
      <rPr>
        <sz val="11"/>
        <color theme="1"/>
        <rFont val="Calibri"/>
        <family val="2"/>
        <scheme val="minor"/>
      </rPr>
      <t xml:space="preserve"> A business entity authorised to establish district heat producing facilities, to produce district heat and supply district heat. </t>
    </r>
  </si>
  <si>
    <r>
      <t xml:space="preserve">Felhasználási hely </t>
    </r>
    <r>
      <rPr>
        <b/>
        <sz val="11"/>
        <color rgb="FFFF0000"/>
        <rFont val="Calibri"/>
        <family val="2"/>
        <charset val="238"/>
        <scheme val="minor"/>
      </rPr>
      <t>|</t>
    </r>
    <r>
      <rPr>
        <b/>
        <sz val="11"/>
        <color theme="1"/>
        <rFont val="Calibri"/>
        <family val="2"/>
        <charset val="238"/>
        <scheme val="minor"/>
      </rPr>
      <t xml:space="preserve"> Consumption point</t>
    </r>
  </si>
  <si>
    <r>
      <t xml:space="preserve">A felhasználó tulajdonában lévő, a közszolgáltatási szerződés tárgyát képező olyan épület, építmény, épületrész, amelynek távhőfogyasztása önállóan mérhető. </t>
    </r>
    <r>
      <rPr>
        <sz val="11"/>
        <color rgb="FFFF0000"/>
        <rFont val="Calibri"/>
        <family val="2"/>
        <charset val="238"/>
        <scheme val="minor"/>
      </rPr>
      <t>|</t>
    </r>
    <r>
      <rPr>
        <sz val="11"/>
        <color theme="1"/>
        <rFont val="Calibri"/>
        <family val="2"/>
        <scheme val="minor"/>
      </rPr>
      <t xml:space="preserve"> A building, construction or part of a building owned by a consumer and subject to a public service contract, whose consumption of district heating can be independently measured. </t>
    </r>
  </si>
  <si>
    <r>
      <t xml:space="preserve">Felhasználó </t>
    </r>
    <r>
      <rPr>
        <b/>
        <sz val="11"/>
        <color rgb="FFFF0000"/>
        <rFont val="Calibri"/>
        <family val="2"/>
        <charset val="238"/>
        <scheme val="minor"/>
      </rPr>
      <t>|</t>
    </r>
    <r>
      <rPr>
        <b/>
        <sz val="11"/>
        <color theme="1"/>
        <rFont val="Calibri"/>
        <family val="2"/>
        <charset val="238"/>
        <scheme val="minor"/>
      </rPr>
      <t xml:space="preserve"> Consumer</t>
    </r>
  </si>
  <si>
    <r>
      <t xml:space="preserve">A távhővel ellátott épületnek, építménynek, a törvényben meghatározott esetben az épületrésznek a távhőszolgáltatóval a távhő mérés szerint történő szolgáltatására vonatkozóan közszolgáltatási szerződéses jogviszonyban álló tulajdonosa, több tulajdonos esetén a tulajdonosok közössége [a társasház, a lakásszövetkezet, a Polgári Törvénykönyv (a továbbiakban: Ptk.) szerinti közös tulajdon esetén a tulajdonostársak]. Abban az esetben, ha a távhőfelhasználás a több személy tulajdonában lévő épület valamennyi épületrészében mérhető, a felhasználó az egyes épületrészek tulajdonosa is lehet. A felhasználó lehet lakossági vagy egyéb felhasználó. </t>
    </r>
    <r>
      <rPr>
        <sz val="11"/>
        <color rgb="FFFF0000"/>
        <rFont val="Calibri"/>
        <family val="2"/>
        <charset val="238"/>
        <scheme val="minor"/>
      </rPr>
      <t>|</t>
    </r>
    <r>
      <rPr>
        <sz val="11"/>
        <color theme="1"/>
        <rFont val="Calibri"/>
        <family val="2"/>
        <scheme val="minor"/>
      </rPr>
      <t xml:space="preserve"> The owner of the building, construction, or in cases stipulated by law, the part of a building supplied with district heating, having a contractual relationship with the district heating supplier with regard to the supply of measured district heat; or in case of more owners, the community of the owners (an apartment house, commonhold, and in case of joint ownership as defined in the  Civil Code (hereinafter CC) the co-owners). In case the district heat consumption may be measured in all parts of a building owned by more </t>
    </r>
    <r>
      <rPr>
        <sz val="11"/>
        <rFont val="Calibri"/>
        <family val="2"/>
        <charset val="238"/>
        <scheme val="minor"/>
      </rPr>
      <t xml:space="preserve">individuals, </t>
    </r>
    <r>
      <rPr>
        <sz val="11"/>
        <color theme="1"/>
        <rFont val="Calibri"/>
        <family val="2"/>
        <scheme val="minor"/>
      </rPr>
      <t>the consumer may be the owner of these individual parts of the building. The consumer may be a household consumer or other consumer.</t>
    </r>
  </si>
  <si>
    <r>
      <t xml:space="preserve">Lakossági felhasználó </t>
    </r>
    <r>
      <rPr>
        <b/>
        <sz val="11"/>
        <color rgb="FFFF0000"/>
        <rFont val="Calibri"/>
        <family val="2"/>
        <charset val="238"/>
        <scheme val="minor"/>
      </rPr>
      <t>|</t>
    </r>
    <r>
      <rPr>
        <b/>
        <sz val="11"/>
        <color theme="1"/>
        <rFont val="Calibri"/>
        <family val="2"/>
        <charset val="238"/>
        <scheme val="minor"/>
      </rPr>
      <t xml:space="preserve"> Household consumer</t>
    </r>
  </si>
  <si>
    <r>
      <t xml:space="preserve">Egyéb felhasználó </t>
    </r>
    <r>
      <rPr>
        <b/>
        <sz val="11"/>
        <color rgb="FFFF0000"/>
        <rFont val="Calibri"/>
        <family val="2"/>
        <charset val="238"/>
        <scheme val="minor"/>
      </rPr>
      <t>|</t>
    </r>
    <r>
      <rPr>
        <b/>
        <sz val="11"/>
        <color theme="1"/>
        <rFont val="Calibri"/>
        <family val="2"/>
        <charset val="238"/>
        <scheme val="minor"/>
      </rPr>
      <t xml:space="preserve"> Other consumer</t>
    </r>
  </si>
  <si>
    <r>
      <t xml:space="preserve">A "lakossági felhasználó" esetében nem említett épület, építmény tulajdonosa, tulajdonosainak közössége, épületrészenkénti hőmennyiségmérés esetén az egyes épületrészek tulajdonosa. </t>
    </r>
    <r>
      <rPr>
        <sz val="11"/>
        <color rgb="FFFF0000"/>
        <rFont val="Calibri"/>
        <family val="2"/>
        <charset val="238"/>
        <scheme val="minor"/>
      </rPr>
      <t>|</t>
    </r>
    <r>
      <rPr>
        <sz val="11"/>
        <color theme="1"/>
        <rFont val="Calibri"/>
        <family val="2"/>
        <scheme val="minor"/>
      </rPr>
      <t xml:space="preserve"> Owners and the community of owners of buildings and constructions not mentioned in the definition of 'household consumers', or in case of heat measured per building parts, the owner of these parts.</t>
    </r>
  </si>
  <si>
    <r>
      <rPr>
        <b/>
        <sz val="11"/>
        <rFont val="Calibri"/>
        <family val="2"/>
        <charset val="238"/>
        <scheme val="minor"/>
      </rPr>
      <t>Díjfizető</t>
    </r>
    <r>
      <rPr>
        <b/>
        <sz val="11"/>
        <color rgb="FFFF0000"/>
        <rFont val="Calibri"/>
        <family val="2"/>
        <charset val="238"/>
        <scheme val="minor"/>
      </rPr>
      <t xml:space="preserve"> | </t>
    </r>
    <r>
      <rPr>
        <b/>
        <sz val="11"/>
        <rFont val="Calibri"/>
        <family val="2"/>
        <charset val="238"/>
        <scheme val="minor"/>
      </rPr>
      <t>Fee payer</t>
    </r>
  </si>
  <si>
    <r>
      <rPr>
        <sz val="11"/>
        <rFont val="Calibri"/>
        <family val="2"/>
        <charset val="238"/>
        <scheme val="minor"/>
      </rPr>
      <t>Épületrészenkénti díjmegosztás esetén az épületrésznek a közszolgáltatási szerződésben megnevezett tulajdonosa, az e törvényben meghatározott esetekben az épület, építmény vagy az épületrész bérlője, használója.</t>
    </r>
    <r>
      <rPr>
        <sz val="11"/>
        <color rgb="FFFF0000"/>
        <rFont val="Calibri"/>
        <family val="2"/>
        <charset val="238"/>
        <scheme val="minor"/>
      </rPr>
      <t xml:space="preserve"> | </t>
    </r>
    <r>
      <rPr>
        <sz val="11"/>
        <rFont val="Calibri"/>
        <family val="2"/>
        <charset val="238"/>
        <scheme val="minor"/>
      </rPr>
      <t>In case if the fee is split per building sections the owner named in the public service contract, in the cases specified in this Act the tenant or user of the building, structure or building section.</t>
    </r>
  </si>
  <si>
    <r>
      <t xml:space="preserve">Hőfogadó állomás </t>
    </r>
    <r>
      <rPr>
        <b/>
        <sz val="11"/>
        <color rgb="FFFF0000"/>
        <rFont val="Calibri"/>
        <family val="2"/>
        <charset val="238"/>
        <scheme val="minor"/>
      </rPr>
      <t>|</t>
    </r>
    <r>
      <rPr>
        <b/>
        <sz val="11"/>
        <color theme="1"/>
        <rFont val="Calibri"/>
        <family val="2"/>
        <charset val="238"/>
        <scheme val="minor"/>
      </rPr>
      <t xml:space="preserve"> Heat </t>
    </r>
    <r>
      <rPr>
        <b/>
        <sz val="11"/>
        <rFont val="Calibri"/>
        <family val="2"/>
        <charset val="238"/>
        <scheme val="minor"/>
      </rPr>
      <t xml:space="preserve">transfer station </t>
    </r>
  </si>
  <si>
    <r>
      <t xml:space="preserve">Egy épület vagy építmény távhőellátása céljából, a hőhordozó közeg fogadására, továbbítására szolgáló technológiai berendezés, ahol a felhasználók részére átadott távhőmennyiség mérése, mennyiségi szabályozása is történhet. </t>
    </r>
    <r>
      <rPr>
        <sz val="11"/>
        <color rgb="FFFF0000"/>
        <rFont val="Calibri"/>
        <family val="2"/>
        <charset val="238"/>
        <scheme val="minor"/>
      </rPr>
      <t>|</t>
    </r>
    <r>
      <rPr>
        <sz val="11"/>
        <color theme="1"/>
        <rFont val="Calibri"/>
        <family val="2"/>
        <scheme val="minor"/>
      </rPr>
      <t xml:space="preserve"> A tec</t>
    </r>
    <r>
      <rPr>
        <sz val="11"/>
        <rFont val="Calibri"/>
        <family val="2"/>
        <charset val="238"/>
        <scheme val="minor"/>
      </rPr>
      <t>hnological equipment intended for receiving and forwarding a heat transfer</t>
    </r>
    <r>
      <rPr>
        <sz val="11"/>
        <color theme="1"/>
        <rFont val="Calibri"/>
        <family val="2"/>
        <scheme val="minor"/>
      </rPr>
      <t xml:space="preserve"> medium in order to supply a building or a construction with district heating, where the measurement</t>
    </r>
    <r>
      <rPr>
        <sz val="11"/>
        <rFont val="Calibri"/>
        <family val="2"/>
        <charset val="238"/>
        <scheme val="minor"/>
      </rPr>
      <t xml:space="preserve"> and</t>
    </r>
    <r>
      <rPr>
        <sz val="11"/>
        <color theme="1"/>
        <rFont val="Calibri"/>
        <family val="2"/>
        <scheme val="minor"/>
      </rPr>
      <t xml:space="preserve"> the volume control of the amount of district heat transferred to the consumers may also be performed.</t>
    </r>
  </si>
  <si>
    <r>
      <t xml:space="preserve">Hőközpont </t>
    </r>
    <r>
      <rPr>
        <b/>
        <sz val="11"/>
        <color rgb="FFFF0000"/>
        <rFont val="Calibri"/>
        <family val="2"/>
        <charset val="238"/>
        <scheme val="minor"/>
      </rPr>
      <t xml:space="preserve">| </t>
    </r>
    <r>
      <rPr>
        <b/>
        <sz val="11"/>
        <rFont val="Calibri"/>
        <family val="2"/>
        <charset val="238"/>
        <scheme val="minor"/>
      </rPr>
      <t>District heating substation</t>
    </r>
  </si>
  <si>
    <r>
      <t xml:space="preserve">A hőhordozó közeg kiadására, elosztására, fogadására, átalakítására, mennyiségének szabályozására, illetőleg a távhő átadására szolgáló technológiai berendezés. A hőközpont lehet termelői hőközpont, szolgáltatói hőközpont és felhasználói hőközpont. </t>
    </r>
    <r>
      <rPr>
        <sz val="11"/>
        <color rgb="FFFF0000"/>
        <rFont val="Calibri"/>
        <family val="2"/>
        <charset val="238"/>
        <scheme val="minor"/>
      </rPr>
      <t>|</t>
    </r>
    <r>
      <rPr>
        <sz val="11"/>
        <color theme="1"/>
        <rFont val="Calibri"/>
        <family val="2"/>
        <scheme val="minor"/>
      </rPr>
      <t xml:space="preserve"> A technological equipment intended for the delivery, distribution, receptio</t>
    </r>
    <r>
      <rPr>
        <sz val="11"/>
        <rFont val="Calibri"/>
        <family val="2"/>
        <charset val="238"/>
        <scheme val="minor"/>
      </rPr>
      <t>n and transformation of a heat transfer</t>
    </r>
    <r>
      <rPr>
        <sz val="11"/>
        <color theme="1"/>
        <rFont val="Calibri"/>
        <family val="2"/>
        <scheme val="minor"/>
      </rPr>
      <t xml:space="preserve"> medium, for controlling its volume, and for transferring district heat.  A </t>
    </r>
    <r>
      <rPr>
        <sz val="11"/>
        <rFont val="Calibri"/>
        <family val="2"/>
        <charset val="238"/>
        <scheme val="minor"/>
      </rPr>
      <t>district heating substation may be a production, supplier and consumer substation.</t>
    </r>
  </si>
  <si>
    <r>
      <t xml:space="preserve">Termelői hőközpont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Producer substation</t>
    </r>
  </si>
  <si>
    <r>
      <t xml:space="preserve">A távhő termelőjénél távhőellátás céljából a hőhordozó közeg kiadására, továbbítására, elosztására, átalakítására, mennyiségének szabályozására, esetenként mérésére szolgáló technológiai berendezés. </t>
    </r>
    <r>
      <rPr>
        <sz val="11"/>
        <color rgb="FFFF0000"/>
        <rFont val="Calibri"/>
        <family val="2"/>
        <charset val="238"/>
        <scheme val="minor"/>
      </rPr>
      <t>|</t>
    </r>
    <r>
      <rPr>
        <sz val="11"/>
        <color theme="1"/>
        <rFont val="Calibri"/>
        <family val="2"/>
        <scheme val="minor"/>
      </rPr>
      <t xml:space="preserve"> A technologic</t>
    </r>
    <r>
      <rPr>
        <sz val="11"/>
        <rFont val="Calibri"/>
        <family val="2"/>
        <charset val="238"/>
        <scheme val="minor"/>
      </rPr>
      <t>al equipment intended for the delivery, distribution, reception and transformation of a heat transfer</t>
    </r>
    <r>
      <rPr>
        <sz val="11"/>
        <color theme="1"/>
        <rFont val="Calibri"/>
        <family val="2"/>
        <scheme val="minor"/>
      </rPr>
      <t xml:space="preserve"> medium and for controlling, </t>
    </r>
    <r>
      <rPr>
        <sz val="11"/>
        <rFont val="Calibri"/>
        <family val="2"/>
        <charset val="238"/>
        <scheme val="minor"/>
      </rPr>
      <t>and in some cases measuring it</t>
    </r>
    <r>
      <rPr>
        <sz val="11"/>
        <color theme="1"/>
        <rFont val="Calibri"/>
        <family val="2"/>
        <scheme val="minor"/>
      </rPr>
      <t xml:space="preserve">s volume in order to supply district heat as the district heating producer. </t>
    </r>
  </si>
  <si>
    <r>
      <t xml:space="preserve">Szolgáltatói hőközpont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Supplier substation</t>
    </r>
  </si>
  <si>
    <r>
      <t xml:space="preserve">Felhasználói hőközpont </t>
    </r>
    <r>
      <rPr>
        <b/>
        <sz val="11"/>
        <color rgb="FFFF0000"/>
        <rFont val="Calibri"/>
        <family val="2"/>
        <charset val="238"/>
        <scheme val="minor"/>
      </rPr>
      <t>|</t>
    </r>
    <r>
      <rPr>
        <b/>
        <sz val="11"/>
        <color theme="1"/>
        <rFont val="Calibri"/>
        <family val="2"/>
        <charset val="238"/>
        <scheme val="minor"/>
      </rPr>
      <t xml:space="preserve"> Consu</t>
    </r>
    <r>
      <rPr>
        <b/>
        <sz val="11"/>
        <rFont val="Calibri"/>
        <family val="2"/>
        <charset val="238"/>
        <scheme val="minor"/>
      </rPr>
      <t>mer substation</t>
    </r>
  </si>
  <si>
    <r>
      <t xml:space="preserve">Egy épület vagy építmény hőellátása céljából a hőhordozó közeg fogadására, átalakítására, mennyiségének szabályozására, mérésére szolgáló technológiai berendezés. </t>
    </r>
    <r>
      <rPr>
        <sz val="11"/>
        <color rgb="FFFF0000"/>
        <rFont val="Calibri"/>
        <family val="2"/>
        <charset val="238"/>
        <scheme val="minor"/>
      </rPr>
      <t>|</t>
    </r>
    <r>
      <rPr>
        <sz val="11"/>
        <color theme="1"/>
        <rFont val="Calibri"/>
        <family val="2"/>
        <scheme val="minor"/>
      </rPr>
      <t xml:space="preserve"> A te</t>
    </r>
    <r>
      <rPr>
        <sz val="11"/>
        <rFont val="Calibri"/>
        <family val="2"/>
        <charset val="238"/>
        <scheme val="minor"/>
      </rPr>
      <t xml:space="preserve">chnological equipment intended for the reception, transformation of a heat transfer </t>
    </r>
    <r>
      <rPr>
        <sz val="11"/>
        <color theme="1"/>
        <rFont val="Calibri"/>
        <family val="2"/>
        <scheme val="minor"/>
      </rPr>
      <t>medium and for controlling and measuring its volume, in order to supply a building or a construction with heat.</t>
    </r>
  </si>
  <si>
    <r>
      <t xml:space="preserve">Megújuló energiaforrás </t>
    </r>
    <r>
      <rPr>
        <b/>
        <sz val="11"/>
        <color rgb="FFFF0000"/>
        <rFont val="Calibri"/>
        <family val="2"/>
        <charset val="238"/>
        <scheme val="minor"/>
      </rPr>
      <t>|</t>
    </r>
    <r>
      <rPr>
        <b/>
        <sz val="11"/>
        <color theme="1"/>
        <rFont val="Calibri"/>
        <family val="2"/>
        <charset val="238"/>
        <scheme val="minor"/>
      </rPr>
      <t xml:space="preserve"> Renewable energy source</t>
    </r>
  </si>
  <si>
    <r>
      <t>A nem fosszilis megújuló energiaforrások (szél-, nap-, víz- és geotermikus energia, biomassza, hulladék-lerakóhelyeken és szennyvíztisztító telepeken keletkező gázok, biogázok energiája).</t>
    </r>
    <r>
      <rPr>
        <sz val="11"/>
        <color rgb="FFFF0000"/>
        <rFont val="Calibri"/>
        <family val="2"/>
        <charset val="238"/>
        <scheme val="minor"/>
      </rPr>
      <t>|</t>
    </r>
    <r>
      <rPr>
        <sz val="11"/>
        <color theme="1"/>
        <rFont val="Calibri"/>
        <family val="2"/>
        <scheme val="minor"/>
      </rPr>
      <t xml:space="preserve"> Non-fossil renewable energy sources (wind, solar and geothermal energy, biomass, gases generated at landfills and waste water treatment plants, the energy of biogases).</t>
    </r>
  </si>
  <si>
    <r>
      <t xml:space="preserve">Távhő </t>
    </r>
    <r>
      <rPr>
        <b/>
        <sz val="11"/>
        <color rgb="FFFF0000"/>
        <rFont val="Calibri"/>
        <family val="2"/>
        <charset val="238"/>
        <scheme val="minor"/>
      </rPr>
      <t>|</t>
    </r>
    <r>
      <rPr>
        <b/>
        <sz val="11"/>
        <color theme="1"/>
        <rFont val="Calibri"/>
        <family val="2"/>
        <charset val="238"/>
        <scheme val="minor"/>
      </rPr>
      <t xml:space="preserve"> District heat</t>
    </r>
  </si>
  <si>
    <r>
      <t xml:space="preserve">Az a hőenergia, amelyet a távhőtermelő létesítményből hőhordozó közeg (gőz, melegített víz) alkalmazásával, távhővezeték-hálózaton keresztül, üzletszerű tevékenység keretében a felhasználási helyre eljuttatnak.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The thermal energy that is delivered through a district heating network from a district heat producing facility to the consumption point as a commercial activity, by using a heat transfer medium (steam or hot water).</t>
    </r>
  </si>
  <si>
    <r>
      <t xml:space="preserve">Az a közszolgáltatás, amely a felhasználónak a távhőtermelő létesítményből távhővezeték-hálózaton keresztül, az engedélyes által végzett, üzletszerű tevékenység keretében történő hőellátásával fűtési, illetve egyéb hőhasznosítási célú energiaellátásával valósul meg. </t>
    </r>
    <r>
      <rPr>
        <sz val="11"/>
        <color rgb="FFFF0000"/>
        <rFont val="Calibri"/>
        <family val="2"/>
        <charset val="238"/>
        <scheme val="minor"/>
      </rPr>
      <t>|</t>
    </r>
    <r>
      <rPr>
        <sz val="11"/>
        <color theme="1"/>
        <rFont val="Calibri"/>
        <family val="2"/>
        <scheme val="minor"/>
      </rPr>
      <t xml:space="preserve"> A commercial public service provided by the licensee, which supplies consumers with energy intended for heating or other heat utilisation. The service is provided from a district heat producing facility through a district heating pipeline network.</t>
    </r>
  </si>
  <si>
    <r>
      <t xml:space="preserve">Az a gazdálkodó szervezet, amely meghatározott településen vagy a település meghatározott részén a távhő üzletszerű szolgáltatására engedélyt kapott. </t>
    </r>
    <r>
      <rPr>
        <sz val="11"/>
        <color rgb="FFFF0000"/>
        <rFont val="Calibri"/>
        <family val="2"/>
        <charset val="238"/>
        <scheme val="minor"/>
      </rPr>
      <t>|</t>
    </r>
    <r>
      <rPr>
        <sz val="11"/>
        <color theme="1"/>
        <rFont val="Calibri"/>
        <family val="2"/>
        <scheme val="minor"/>
      </rPr>
      <t xml:space="preserve"> A business entity authorised to supply district heat in the form of a commercial activity in a given </t>
    </r>
    <r>
      <rPr>
        <sz val="11"/>
        <rFont val="Calibri"/>
        <family val="2"/>
        <charset val="238"/>
        <scheme val="minor"/>
      </rPr>
      <t xml:space="preserve">settlement </t>
    </r>
    <r>
      <rPr>
        <sz val="11"/>
        <color theme="1"/>
        <rFont val="Calibri"/>
        <family val="2"/>
        <scheme val="minor"/>
      </rPr>
      <t>or in a given part of the</t>
    </r>
    <r>
      <rPr>
        <sz val="11"/>
        <rFont val="Calibri"/>
        <family val="2"/>
        <charset val="238"/>
        <scheme val="minor"/>
      </rPr>
      <t xml:space="preserve"> settlement</t>
    </r>
    <r>
      <rPr>
        <sz val="11"/>
        <color theme="1"/>
        <rFont val="Calibri"/>
        <family val="2"/>
        <scheme val="minor"/>
      </rPr>
      <t xml:space="preserve">. </t>
    </r>
  </si>
  <si>
    <r>
      <t xml:space="preserve">Az a gazdálkodó szervezet, amely távhő termelésére engedélyt kapott. </t>
    </r>
    <r>
      <rPr>
        <sz val="11"/>
        <color rgb="FFFF0000"/>
        <rFont val="Calibri"/>
        <family val="2"/>
        <charset val="238"/>
        <scheme val="minor"/>
      </rPr>
      <t>|</t>
    </r>
    <r>
      <rPr>
        <sz val="11"/>
        <color theme="1"/>
        <rFont val="Calibri"/>
        <family val="2"/>
        <scheme val="minor"/>
      </rPr>
      <t xml:space="preserve"> A business entity authorised to produce district heat.</t>
    </r>
  </si>
  <si>
    <r>
      <t xml:space="preserve">Távhőtermelő létesítmény </t>
    </r>
    <r>
      <rPr>
        <b/>
        <sz val="11"/>
        <color rgb="FFFF0000"/>
        <rFont val="Calibri"/>
        <family val="2"/>
        <charset val="238"/>
        <scheme val="minor"/>
      </rPr>
      <t>|</t>
    </r>
    <r>
      <rPr>
        <b/>
        <sz val="11"/>
        <color theme="1"/>
        <rFont val="Calibri"/>
        <family val="2"/>
        <charset val="238"/>
        <scheme val="minor"/>
      </rPr>
      <t xml:space="preserve"> District heat producing facility</t>
    </r>
  </si>
  <si>
    <r>
      <t xml:space="preserve">Távhővezeték-hálózat </t>
    </r>
    <r>
      <rPr>
        <b/>
        <sz val="11"/>
        <color rgb="FFFF0000"/>
        <rFont val="Calibri"/>
        <family val="2"/>
        <charset val="238"/>
        <scheme val="minor"/>
      </rPr>
      <t>|</t>
    </r>
    <r>
      <rPr>
        <b/>
        <sz val="11"/>
        <color theme="1"/>
        <rFont val="Calibri"/>
        <family val="2"/>
        <charset val="238"/>
        <scheme val="minor"/>
      </rPr>
      <t xml:space="preserve"> District heating pipeline network</t>
    </r>
  </si>
  <si>
    <r>
      <t xml:space="preserve">Az a csővezetékrendszer - a hozzá tartozó műtárgyakkal, hálózati szerelvényekkel, kapcsolódó automatikákkal, műszerekkel, elektromos berendezésekkel együtt -, amely a távhőnek (hőhordozó közegnek) a távhőtermelő létesítménytől a csatlakozási pontig történő szállítására szolgál. A távhővezeték-hálózat részei: a gerincvezeték, az elosztóvezeték, a bekötővezeték, valamint a szolgáltatói hőközpontból kiinduló és az átalakított hővel ellátott épület vagy építmény hőfogadó állomása főelzáró szerelvényéig, ennek hiányában a felhasználási helyet magában foglaló ingatlan telekhatáráig terjedő vezeték. </t>
    </r>
    <r>
      <rPr>
        <sz val="11"/>
        <color rgb="FFFF0000"/>
        <rFont val="Calibri"/>
        <family val="2"/>
        <charset val="238"/>
        <scheme val="minor"/>
      </rPr>
      <t>|</t>
    </r>
    <r>
      <rPr>
        <sz val="11"/>
        <color theme="1"/>
        <rFont val="Calibri"/>
        <family val="2"/>
        <scheme val="minor"/>
      </rPr>
      <t xml:space="preserve"> Th</t>
    </r>
    <r>
      <rPr>
        <sz val="11"/>
        <rFont val="Calibri"/>
        <family val="2"/>
        <charset val="238"/>
        <scheme val="minor"/>
      </rPr>
      <t>e pipeline system, including all related  engineering structures, network fittings, automation, instruments and electronic devices, which is intended to transfer district heat (the heat transfer</t>
    </r>
    <r>
      <rPr>
        <sz val="11"/>
        <color theme="1"/>
        <rFont val="Calibri"/>
        <family val="2"/>
        <scheme val="minor"/>
      </rPr>
      <t xml:space="preserve"> medium) from the district heat producing facility to the connection point. Parts of the district heating pipeline network:</t>
    </r>
    <r>
      <rPr>
        <sz val="11"/>
        <rFont val="Calibri"/>
        <family val="2"/>
        <charset val="238"/>
        <scheme val="minor"/>
      </rPr>
      <t xml:space="preserve"> transmission</t>
    </r>
    <r>
      <rPr>
        <sz val="11"/>
        <color theme="1"/>
        <rFont val="Calibri"/>
        <family val="2"/>
        <scheme val="minor"/>
      </rPr>
      <t xml:space="preserve"> pipeline, distribution pipeline, connection pipeline and the pipeline between the supplier </t>
    </r>
    <r>
      <rPr>
        <sz val="11"/>
        <rFont val="Calibri"/>
        <family val="2"/>
        <charset val="238"/>
        <scheme val="minor"/>
      </rPr>
      <t>substation and the main shut-off valve of the heat transfer station of the building or construction supplied with the transformed heat;</t>
    </r>
    <r>
      <rPr>
        <sz val="11"/>
        <color rgb="FFFF0000"/>
        <rFont val="Calibri"/>
        <family val="2"/>
        <charset val="238"/>
        <scheme val="minor"/>
      </rPr>
      <t xml:space="preserve"> </t>
    </r>
    <r>
      <rPr>
        <sz val="11"/>
        <rFont val="Calibri"/>
        <family val="2"/>
        <charset val="238"/>
        <scheme val="minor"/>
      </rPr>
      <t>or in it's absence, between the supplier substation and the property line where the consumption point is located.</t>
    </r>
  </si>
  <si>
    <r>
      <t xml:space="preserve">Külön kezelt intézmény (KKI)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Public institutions (PI)</t>
    </r>
  </si>
  <si>
    <r>
      <t xml:space="preserve">Egyéb felhasználók közül a központi költségvetési szerv, a központi költségvetési szerv költségvetési intézménye, a helyi önkormányzat, a helyi önkormányzat költségvetési intézménye, valamint a normatív állami támogatásban részesülő, közfeladatot ellátó, nem nyereség- és vagyonszerzési célt szolgáló egyéb intézmény. </t>
    </r>
    <r>
      <rPr>
        <sz val="11"/>
        <color rgb="FFFF0000"/>
        <rFont val="Calibri"/>
        <family val="2"/>
        <charset val="238"/>
        <scheme val="minor"/>
      </rPr>
      <t>|</t>
    </r>
    <r>
      <rPr>
        <sz val="11"/>
        <color theme="1"/>
        <rFont val="Calibri"/>
        <family val="2"/>
        <scheme val="minor"/>
      </rPr>
      <t xml:space="preserve"> Among other consumers, the central budgetary authority, the budgetary institution of the budgetary authority, the local government, the budgetary institution of the local government and other institutions receiving normative state contribution, performing public functions and not intended for profit and property making.</t>
    </r>
  </si>
  <si>
    <r>
      <t xml:space="preserve">A távhőszolgáltatásról szóló 2005. évi XVIII. törvény végrehajtásáról szóló 157/2005. (VIII. 15.) Korm. Rendelet 17/A. §-ban foglaltak szerint: </t>
    </r>
    <r>
      <rPr>
        <b/>
        <sz val="11"/>
        <color rgb="FFFF0000"/>
        <rFont val="Calibri"/>
        <family val="2"/>
        <charset val="238"/>
        <scheme val="minor"/>
      </rPr>
      <t>|</t>
    </r>
    <r>
      <rPr>
        <b/>
        <sz val="11"/>
        <color theme="1"/>
        <rFont val="Calibri"/>
        <family val="2"/>
        <charset val="238"/>
        <scheme val="minor"/>
      </rPr>
      <t xml:space="preserve"> In accordance with those stipulated in Article 17/A of Government Decree no. 157/2005 (15 August) on the on the implementation of Act XVIII of 2005 on district heating services:</t>
    </r>
  </si>
  <si>
    <r>
      <t xml:space="preserve">Használati melegvíz (HMV) </t>
    </r>
    <r>
      <rPr>
        <b/>
        <sz val="11"/>
        <color rgb="FFFF0000"/>
        <rFont val="Calibri"/>
        <family val="2"/>
        <charset val="238"/>
        <scheme val="minor"/>
      </rPr>
      <t xml:space="preserve">| </t>
    </r>
    <r>
      <rPr>
        <b/>
        <sz val="11"/>
        <rFont val="Calibri"/>
        <family val="2"/>
        <charset val="238"/>
        <scheme val="minor"/>
      </rPr>
      <t>Domestic hot water (DHW)</t>
    </r>
  </si>
  <si>
    <r>
      <t xml:space="preserve">távhővel felmelegített közműves ivóvíz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municipal water, heated by district heating.</t>
    </r>
  </si>
  <si>
    <r>
      <t xml:space="preserve">Előfordulás </t>
    </r>
    <r>
      <rPr>
        <b/>
        <sz val="11"/>
        <color rgb="FFFF0000"/>
        <rFont val="Calibri"/>
        <family val="2"/>
        <charset val="238"/>
        <scheme val="minor"/>
      </rPr>
      <t>|</t>
    </r>
    <r>
      <rPr>
        <b/>
        <sz val="11"/>
        <color theme="1"/>
        <rFont val="Calibri"/>
        <family val="2"/>
        <charset val="238"/>
        <scheme val="minor"/>
      </rPr>
      <t xml:space="preserve"> Subject index</t>
    </r>
  </si>
  <si>
    <r>
      <t xml:space="preserve">Technológia távhőszolgáltatási célú névleges hőteljesítménye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 xml:space="preserve">Nominal </t>
    </r>
    <r>
      <rPr>
        <sz val="11"/>
        <color theme="1"/>
        <rFont val="Calibri"/>
        <family val="2"/>
        <scheme val="minor"/>
      </rPr>
      <t>district heating capacity of technology</t>
    </r>
  </si>
  <si>
    <r>
      <t xml:space="preserve">Közvetlen (melegvíz/forróvíz/gőz) hőtermelési technológia </t>
    </r>
    <r>
      <rPr>
        <sz val="11"/>
        <color rgb="FFFF0000"/>
        <rFont val="Calibri"/>
        <family val="2"/>
        <charset val="238"/>
        <scheme val="minor"/>
      </rPr>
      <t>|</t>
    </r>
    <r>
      <rPr>
        <sz val="11"/>
        <color theme="1"/>
        <rFont val="Calibri"/>
        <family val="2"/>
        <scheme val="minor"/>
      </rPr>
      <t xml:space="preserve"> Direct (warm water/hot water/steam) heat technology</t>
    </r>
  </si>
  <si>
    <r>
      <t xml:space="preserve">Kizárólag távhőszolgáltatási célú hő előállítására alkalmas termelési technológia. </t>
    </r>
    <r>
      <rPr>
        <sz val="11"/>
        <color rgb="FFFF0000"/>
        <rFont val="Calibri"/>
        <family val="2"/>
        <charset val="238"/>
        <scheme val="minor"/>
      </rPr>
      <t>|</t>
    </r>
    <r>
      <rPr>
        <sz val="11"/>
        <rFont val="Calibri"/>
        <family val="2"/>
        <charset val="238"/>
        <scheme val="minor"/>
      </rPr>
      <t xml:space="preserve"> Production technology intended solely for district heat supply.</t>
    </r>
  </si>
  <si>
    <r>
      <t xml:space="preserve">Gázmotoros technológia </t>
    </r>
    <r>
      <rPr>
        <sz val="11"/>
        <color rgb="FFFF0000"/>
        <rFont val="Calibri"/>
        <family val="2"/>
        <charset val="238"/>
        <scheme val="minor"/>
      </rPr>
      <t>|</t>
    </r>
    <r>
      <rPr>
        <sz val="11"/>
        <color theme="1"/>
        <rFont val="Calibri"/>
        <family val="2"/>
        <scheme val="minor"/>
      </rPr>
      <t xml:space="preserve"> Gas engine technology</t>
    </r>
  </si>
  <si>
    <r>
      <t xml:space="preserve">Gázmotoros gépcsoport(ok)ból álló, kapcsolt villamos- és távhőszolgáltatási célú hőellátásra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used in district heat supply, consisting of gas engine generator set(s). </t>
    </r>
  </si>
  <si>
    <r>
      <t xml:space="preserve">Ellennyomású gőzturbinás technológia </t>
    </r>
    <r>
      <rPr>
        <sz val="11"/>
        <color rgb="FFFF0000"/>
        <rFont val="Calibri"/>
        <family val="2"/>
        <charset val="238"/>
        <scheme val="minor"/>
      </rPr>
      <t>|</t>
    </r>
    <r>
      <rPr>
        <sz val="11"/>
        <color theme="1"/>
        <rFont val="Calibri"/>
        <family val="2"/>
        <scheme val="minor"/>
      </rPr>
      <t xml:space="preserve"> Back-pressure steam turbine technology</t>
    </r>
  </si>
  <si>
    <r>
      <t xml:space="preserve">Ellennyomású gőzturbinás, illetve fűtőturbinás gépcsoport(ok)ból, valamint az azokat tápláló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supply of cogenerated electricity, and heat with the intention of district heating supply, consisting of boiler(s) and back-pressure steam turbine and combustion turbine generator set(s).</t>
    </r>
  </si>
  <si>
    <r>
      <t xml:space="preserve">Elvételes-kondenzációs gőzturbinás technológia </t>
    </r>
    <r>
      <rPr>
        <sz val="11"/>
        <color rgb="FFFF0000"/>
        <rFont val="Calibri"/>
        <family val="2"/>
        <charset val="238"/>
        <scheme val="minor"/>
      </rPr>
      <t xml:space="preserve">| </t>
    </r>
    <r>
      <rPr>
        <sz val="11"/>
        <rFont val="Calibri"/>
        <family val="2"/>
        <charset val="238"/>
        <scheme val="minor"/>
      </rPr>
      <t xml:space="preserve">Extraction condensing steam turbine </t>
    </r>
    <r>
      <rPr>
        <sz val="11"/>
        <color theme="1"/>
        <rFont val="Calibri"/>
        <family val="2"/>
        <scheme val="minor"/>
      </rPr>
      <t>technology</t>
    </r>
  </si>
  <si>
    <r>
      <t xml:space="preserve">Kondenzációs elvételes gőzturbinás gépcsoport(ok)ból, valamint az azokat tápláló kazán(ok)ból álló,  kapcsolt villamos- és távhőszolgáltatási célú hőellátásra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supply with the intention of district heating supply, consisting of boiler(s) and extraction condensing steam turbine generator set(s).</t>
    </r>
  </si>
  <si>
    <r>
      <t xml:space="preserve">Hőszolgáltató gázturbinás technológia </t>
    </r>
    <r>
      <rPr>
        <sz val="11"/>
        <color rgb="FFFF0000"/>
        <rFont val="Calibri"/>
        <family val="2"/>
        <charset val="238"/>
        <scheme val="minor"/>
      </rPr>
      <t>|</t>
    </r>
    <r>
      <rPr>
        <sz val="11"/>
        <color theme="1"/>
        <rFont val="Calibri"/>
        <family val="2"/>
        <scheme val="minor"/>
      </rPr>
      <t xml:space="preserve"> Heat supplier gas turbine technology</t>
    </r>
  </si>
  <si>
    <r>
      <t xml:space="preserve">Gázturbinás gépcsoport(ok)ból és hőhasznosító kazán(ok)ból álló, kapcsolt távhőszolgáltatási célú hő- és villamosenergia-ellátásra alkalmas termelési technológia. </t>
    </r>
    <r>
      <rPr>
        <sz val="11"/>
        <color rgb="FFFF0000"/>
        <rFont val="Calibri"/>
        <family val="2"/>
        <charset val="238"/>
        <scheme val="minor"/>
      </rPr>
      <t xml:space="preserve">| </t>
    </r>
    <r>
      <rPr>
        <sz val="11"/>
        <rFont val="Calibri"/>
        <family val="2"/>
        <charset val="238"/>
        <scheme val="minor"/>
      </rPr>
      <t>Production technology suitable for the cogeneration of electricity, and heat intended for district heating, consisting of gas turbine generator set(s) and heat recovery steam generator(s).</t>
    </r>
  </si>
  <si>
    <r>
      <t xml:space="preserve">Hőszolgáltató kombinált ciklusú technológia </t>
    </r>
    <r>
      <rPr>
        <sz val="11"/>
        <color rgb="FFFF0000"/>
        <rFont val="Calibri"/>
        <family val="2"/>
        <charset val="238"/>
        <scheme val="minor"/>
      </rPr>
      <t>|</t>
    </r>
    <r>
      <rPr>
        <sz val="11"/>
        <color theme="1"/>
        <rFont val="Calibri"/>
        <family val="2"/>
        <scheme val="minor"/>
      </rPr>
      <t xml:space="preserve"> Heat supplier combined cycle technology</t>
    </r>
  </si>
  <si>
    <r>
      <t xml:space="preserve">Gáz- és ellennyomású gőzturbinás, illetve fűtőturbinás gépcsoportokból és hőhasznosító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intended for district heating, consisting of gas turbine generator set(s), heat recovery steam generator(s) and back-pressure steam turbine generator set(s).</t>
    </r>
  </si>
  <si>
    <r>
      <t xml:space="preserve">Kombinált ciklusú technológia hőszolgáltatással </t>
    </r>
    <r>
      <rPr>
        <sz val="11"/>
        <color rgb="FFFF0000"/>
        <rFont val="Calibri"/>
        <family val="2"/>
        <charset val="238"/>
        <scheme val="minor"/>
      </rPr>
      <t>|</t>
    </r>
    <r>
      <rPr>
        <sz val="11"/>
        <color theme="1"/>
        <rFont val="Calibri"/>
        <family val="2"/>
        <scheme val="minor"/>
      </rPr>
      <t xml:space="preserve"> Combined cycle technology with heat supply</t>
    </r>
  </si>
  <si>
    <r>
      <t xml:space="preserve">Gáz- és elvételes-kondenzációs gőzturbinás gépcsoportokból és hőhasznosító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intended for district heating, consisting of gas turbine generator set(s), heat recovery steam generator(s) and extraction-condensing steam turbine generator set(s).</t>
    </r>
  </si>
  <si>
    <r>
      <rPr>
        <sz val="11"/>
        <rFont val="Calibri"/>
        <family val="2"/>
        <charset val="238"/>
        <scheme val="minor"/>
      </rPr>
      <t>Névleges bemenő hőteljesítmény</t>
    </r>
    <r>
      <rPr>
        <sz val="11"/>
        <color theme="1"/>
        <rFont val="Calibri"/>
        <family val="2"/>
        <scheme val="minor"/>
      </rPr>
      <t xml:space="preserve">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Rated thermal input</t>
    </r>
  </si>
  <si>
    <r>
      <rPr>
        <sz val="11"/>
        <rFont val="Calibri"/>
        <family val="2"/>
        <charset val="238"/>
        <scheme val="minor"/>
      </rPr>
      <t>Az adott tüzelőberendezés működését engedélyező hatósági engedélyben rögzített névleges teljesítményén való üzemeltetéséhez szükséges, a tüzelőberendezésbe egységnyi idő alatt bevitt tüzelőanyag hőteljesítménye, kWth-ban, illetve MWth-ban kifejezve.</t>
    </r>
    <r>
      <rPr>
        <sz val="11"/>
        <color rgb="FFFF0000"/>
        <rFont val="Calibri"/>
        <family val="2"/>
        <charset val="238"/>
        <scheme val="minor"/>
      </rPr>
      <t xml:space="preserve"> | </t>
    </r>
    <r>
      <rPr>
        <sz val="11"/>
        <rFont val="Calibri"/>
        <family val="2"/>
        <charset val="238"/>
        <scheme val="minor"/>
      </rPr>
      <t>Thermal capacity of combusted fuel per unit of time in the combustion unit operated on nominal load, expressed in kWth or MWth.</t>
    </r>
  </si>
  <si>
    <r>
      <rPr>
        <sz val="11"/>
        <rFont val="Calibri"/>
        <family val="2"/>
        <charset val="238"/>
        <scheme val="minor"/>
      </rPr>
      <t>Kazán névleges hőteljesítmény</t>
    </r>
    <r>
      <rPr>
        <sz val="11"/>
        <color rgb="FFFF0000"/>
        <rFont val="Calibri"/>
        <family val="2"/>
        <charset val="238"/>
        <scheme val="minor"/>
      </rPr>
      <t xml:space="preserve"> | </t>
    </r>
    <r>
      <rPr>
        <sz val="11"/>
        <rFont val="Calibri"/>
        <family val="2"/>
        <charset val="238"/>
        <scheme val="minor"/>
      </rPr>
      <t>Nominal boiler capacity</t>
    </r>
  </si>
  <si>
    <r>
      <rPr>
        <sz val="11"/>
        <rFont val="Calibri"/>
        <family val="2"/>
        <charset val="238"/>
        <scheme val="minor"/>
      </rPr>
      <t xml:space="preserve">A hőtermelő berendezés (kazán) tervezési üzemállapotához (névleges paramétereihez) tartozó hőteljesítmény. </t>
    </r>
    <r>
      <rPr>
        <sz val="11"/>
        <color rgb="FFFF0000"/>
        <rFont val="Calibri"/>
        <family val="2"/>
        <charset val="238"/>
        <scheme val="minor"/>
      </rPr>
      <t xml:space="preserve">| </t>
    </r>
    <r>
      <rPr>
        <sz val="11"/>
        <rFont val="Calibri"/>
        <family val="2"/>
        <charset val="238"/>
        <scheme val="minor"/>
      </rPr>
      <t>The calculated (based on nominal conditions) sustained output rate of the equipment.</t>
    </r>
  </si>
  <si>
    <r>
      <rPr>
        <sz val="11"/>
        <rFont val="Calibri"/>
        <family val="2"/>
        <charset val="238"/>
        <scheme val="minor"/>
      </rPr>
      <t>Kazán rendelkezésre álló hőteljesítmény</t>
    </r>
    <r>
      <rPr>
        <sz val="11"/>
        <color rgb="FFFF0000"/>
        <rFont val="Calibri"/>
        <family val="2"/>
        <charset val="238"/>
        <scheme val="minor"/>
      </rPr>
      <t xml:space="preserve"> | </t>
    </r>
    <r>
      <rPr>
        <sz val="11"/>
        <rFont val="Calibri"/>
        <family val="2"/>
        <charset val="238"/>
        <scheme val="minor"/>
      </rPr>
      <t>Available boiler capacity</t>
    </r>
  </si>
  <si>
    <r>
      <rPr>
        <sz val="11"/>
        <rFont val="Calibri"/>
        <family val="2"/>
        <charset val="238"/>
        <scheme val="minor"/>
      </rPr>
      <t>A hőtermelő berendezés (kazán) legnagyobb tartósan igénybe vehető hőteljesítménye.</t>
    </r>
    <r>
      <rPr>
        <sz val="11"/>
        <color rgb="FFFF0000"/>
        <rFont val="Calibri"/>
        <family val="2"/>
        <charset val="238"/>
        <scheme val="minor"/>
      </rPr>
      <t xml:space="preserve"> | </t>
    </r>
    <r>
      <rPr>
        <sz val="11"/>
        <rFont val="Calibri"/>
        <family val="2"/>
        <charset val="238"/>
        <scheme val="minor"/>
      </rPr>
      <t>The full-load sustained output rate of the equipment.</t>
    </r>
  </si>
  <si>
    <t>1.6, 1.8, 3.7</t>
  </si>
  <si>
    <t>1.8, 3.7</t>
  </si>
  <si>
    <t>ALFEN Kft.</t>
  </si>
  <si>
    <t>Baja Energetika Kft.</t>
  </si>
  <si>
    <t>Bakonyi Erőmű Zrt.</t>
  </si>
  <si>
    <t>Budapesti Erőmű Zrt.</t>
  </si>
  <si>
    <t>Csepeli Erőmű Kft.</t>
  </si>
  <si>
    <t>DISTHERM Kft.</t>
  </si>
  <si>
    <t>ENERGOCOOP Kft.</t>
  </si>
  <si>
    <t>EVAT Zrt.</t>
  </si>
  <si>
    <t>GM Kőérberek 30 Kft.</t>
  </si>
  <si>
    <t>Gödöllői Távhő Kft.</t>
  </si>
  <si>
    <t>GYŐR-SZOL Zrt.</t>
  </si>
  <si>
    <t>Hajdúböszörményi Városgazdálkodási Nonprofit Kft.</t>
  </si>
  <si>
    <t>Hajdúszoboszlói Nonprofit Zrt.</t>
  </si>
  <si>
    <t>Hódmezővásárhelyi Vagyonkezelő Zrt.</t>
  </si>
  <si>
    <t>Kaposvári Vagyonkezelő Zrt.</t>
  </si>
  <si>
    <t>KAPUVÁRI HŐSZOLGÁLTATÓ Kft.</t>
  </si>
  <si>
    <t>KISVÁRDAI KÖZMŰ Kft.</t>
  </si>
  <si>
    <t>Komáromi Távhő Kft.</t>
  </si>
  <si>
    <t>KÖVA-KOM Nonprofit Zrt.</t>
  </si>
  <si>
    <t>Makói Városgazdálkodási Nonprofit Kft.</t>
  </si>
  <si>
    <t>MIHŐ Kft.</t>
  </si>
  <si>
    <t>MOHÁCS-HŐ Kft.</t>
  </si>
  <si>
    <t>MÓRHŐ Kft.</t>
  </si>
  <si>
    <t>MVM MIFŰ Kft.</t>
  </si>
  <si>
    <t>Nyírbátori Városfejlesztő és Működtető Kft.</t>
  </si>
  <si>
    <t>Ózdi Távhő Kft.</t>
  </si>
  <si>
    <t>Patakhő Energiaszolgáltató Nonprofit Kft.</t>
  </si>
  <si>
    <t>PERKONS DHŐ Kft.</t>
  </si>
  <si>
    <t>PÉTÁV Kft.</t>
  </si>
  <si>
    <t>Pornóapáti Vagyonhasznosító Kft.</t>
  </si>
  <si>
    <t>Putnoki Városgondnokság</t>
  </si>
  <si>
    <t>Püspökladányi Városüzemeltető Kft.</t>
  </si>
  <si>
    <t>RÉGIÓHŐ Kft.</t>
  </si>
  <si>
    <t>SOPRON HOLDING Zrt.</t>
  </si>
  <si>
    <t>SZÉPHŐ Zrt.</t>
  </si>
  <si>
    <t>Szigetvári Távhő Nonprofit Kft.</t>
  </si>
  <si>
    <t>Szombathelyi Távhőszolgáltató Kft.</t>
  </si>
  <si>
    <t>T-Szol Zrt.</t>
  </si>
  <si>
    <t>Váci Távhő Nonprofit Közhasznú Kft.</t>
  </si>
  <si>
    <t>Városgondozási Zrt.</t>
  </si>
  <si>
    <t>Városüzemeltető Kft.</t>
  </si>
  <si>
    <t>Veolia Energia Magyarország Zrt.</t>
  </si>
  <si>
    <t>"VKSZ" Zrt.</t>
  </si>
  <si>
    <t>VÜZ Nonprofit Kft.</t>
  </si>
  <si>
    <t>Földgáz* [Ft/GJ] | Natural gas* [HUF/GJ]</t>
  </si>
  <si>
    <r>
      <t xml:space="preserve">* Tartalmazza a molekula költséget, RHD változó és fix részeit, MSZKSZ díjat, energiaadót, szagosítás díjat és a kötbért is. </t>
    </r>
    <r>
      <rPr>
        <sz val="8"/>
        <color rgb="FFFF0000"/>
        <rFont val="Calibri"/>
        <family val="2"/>
        <charset val="238"/>
        <scheme val="minor"/>
      </rPr>
      <t>|</t>
    </r>
    <r>
      <rPr>
        <sz val="8"/>
        <rFont val="Calibri"/>
        <family val="2"/>
        <charset val="238"/>
        <scheme val="minor"/>
      </rPr>
      <t xml:space="preserve"> Includes expenses of the molecule, variable and fixed parts of system usage fees, HUSA charges, energy taxes, fees and penalties odorisation well.</t>
    </r>
  </si>
  <si>
    <r>
      <t xml:space="preserve">Vásárolt hő mennyisége [GJ] </t>
    </r>
    <r>
      <rPr>
        <sz val="11"/>
        <color rgb="FFFF0000"/>
        <rFont val="Calibri"/>
        <family val="2"/>
        <charset val="238"/>
        <scheme val="minor"/>
      </rPr>
      <t>|</t>
    </r>
    <r>
      <rPr>
        <sz val="11"/>
        <color theme="1"/>
        <rFont val="Calibri"/>
        <family val="2"/>
        <scheme val="minor"/>
      </rPr>
      <t xml:space="preserve"> Amount of purchased heat [GJ]</t>
    </r>
  </si>
  <si>
    <r>
      <t xml:space="preserve">Vásárolt hő összes költsége [eFt] </t>
    </r>
    <r>
      <rPr>
        <sz val="11"/>
        <color rgb="FFFF0000"/>
        <rFont val="Calibri"/>
        <family val="2"/>
        <charset val="238"/>
        <scheme val="minor"/>
      </rPr>
      <t>|</t>
    </r>
    <r>
      <rPr>
        <sz val="11"/>
        <color theme="1"/>
        <rFont val="Calibri"/>
        <family val="2"/>
        <scheme val="minor"/>
      </rPr>
      <t xml:space="preserve"> Total costs of purchased heat [thousand HUF]</t>
    </r>
  </si>
  <si>
    <r>
      <t xml:space="preserve">Vásárolt hő átlagára [Ft/GJ] </t>
    </r>
    <r>
      <rPr>
        <sz val="11"/>
        <color rgb="FFFF0000"/>
        <rFont val="Calibri"/>
        <family val="2"/>
        <charset val="238"/>
        <scheme val="minor"/>
      </rPr>
      <t>|</t>
    </r>
    <r>
      <rPr>
        <sz val="11"/>
        <color theme="1"/>
        <rFont val="Calibri"/>
        <family val="2"/>
        <scheme val="minor"/>
      </rPr>
      <t xml:space="preserve"> Average price of purchased heat [HUF/GJ]</t>
    </r>
  </si>
  <si>
    <t>Debreceni Hőszolgáltató Zrt.</t>
  </si>
  <si>
    <t>PROMTÁVHŐ Kft.</t>
  </si>
  <si>
    <t>DUNAKESZI KÖZÜZEMI Nonprofit Kft.</t>
  </si>
  <si>
    <t>Dunaújvárosi Víz-, Csatorna- Hőszolgáltató Kft.</t>
  </si>
  <si>
    <t>Barcika Szolg Kft.</t>
  </si>
  <si>
    <t>HALASI VÁROSGAZDA Zrt.</t>
  </si>
  <si>
    <t>NYÍRTÁVHŐ Kft.</t>
  </si>
  <si>
    <t>"PÉTKOMM" Kft.</t>
  </si>
  <si>
    <t>Városi Szolgáltató Nonprofit Zrt.</t>
  </si>
  <si>
    <t>Szentlőrinci Közüzemi Nonprofit Kft.</t>
  </si>
  <si>
    <t>Városgazdálkodási Kft.</t>
  </si>
  <si>
    <t>TATA ENERGIA Kft.</t>
  </si>
  <si>
    <t>TiszaSzolg 2004 Kft.</t>
  </si>
  <si>
    <r>
      <t xml:space="preserve">Kevesebb, mint 100 TJ értékesített hő </t>
    </r>
    <r>
      <rPr>
        <sz val="11"/>
        <color rgb="FFFF0000"/>
        <rFont val="Calibri"/>
        <family val="2"/>
        <charset val="238"/>
        <scheme val="minor"/>
      </rPr>
      <t>|</t>
    </r>
    <r>
      <rPr>
        <sz val="11"/>
        <color theme="1"/>
        <rFont val="Calibri"/>
        <family val="2"/>
        <scheme val="minor"/>
      </rPr>
      <t xml:space="preserve"> Less than 100 TJ sold heat</t>
    </r>
  </si>
  <si>
    <r>
      <t xml:space="preserve">100-500 TJ közötti hőértékesítés </t>
    </r>
    <r>
      <rPr>
        <sz val="11"/>
        <color rgb="FFFF0000"/>
        <rFont val="Calibri"/>
        <family val="2"/>
        <charset val="238"/>
        <scheme val="minor"/>
      </rPr>
      <t>|</t>
    </r>
    <r>
      <rPr>
        <sz val="11"/>
        <color theme="1"/>
        <rFont val="Calibri"/>
        <family val="2"/>
        <scheme val="minor"/>
      </rPr>
      <t xml:space="preserve"> The amount of sold heat is between 100-500 TJ</t>
    </r>
  </si>
  <si>
    <r>
      <t xml:space="preserve">501-1000 TJ közötti hőértékesítés </t>
    </r>
    <r>
      <rPr>
        <sz val="11"/>
        <color rgb="FFFF0000"/>
        <rFont val="Calibri"/>
        <family val="2"/>
        <charset val="238"/>
        <scheme val="minor"/>
      </rPr>
      <t>|</t>
    </r>
    <r>
      <rPr>
        <sz val="11"/>
        <color theme="1"/>
        <rFont val="Calibri"/>
        <family val="2"/>
        <scheme val="minor"/>
      </rPr>
      <t xml:space="preserve"> The amount of sold heat is between 501-1000 TJ</t>
    </r>
  </si>
  <si>
    <r>
      <t xml:space="preserve">Több, mint 1000 TJ értékesített hő </t>
    </r>
    <r>
      <rPr>
        <sz val="11"/>
        <color rgb="FFFF0000"/>
        <rFont val="Calibri"/>
        <family val="2"/>
        <charset val="238"/>
        <scheme val="minor"/>
      </rPr>
      <t>|</t>
    </r>
    <r>
      <rPr>
        <sz val="11"/>
        <color theme="1"/>
        <rFont val="Calibri"/>
        <family val="2"/>
        <scheme val="minor"/>
      </rPr>
      <t xml:space="preserve"> More than 1000 TJ sold heat</t>
    </r>
  </si>
  <si>
    <r>
      <t xml:space="preserve">Összesen </t>
    </r>
    <r>
      <rPr>
        <b/>
        <sz val="11"/>
        <color rgb="FFFF0000"/>
        <rFont val="Calibri"/>
        <family val="2"/>
        <charset val="238"/>
        <scheme val="minor"/>
      </rPr>
      <t>|</t>
    </r>
    <r>
      <rPr>
        <b/>
        <sz val="11"/>
        <rFont val="Calibri"/>
        <family val="2"/>
        <charset val="238"/>
        <scheme val="minor"/>
      </rPr>
      <t xml:space="preserve"> Total</t>
    </r>
  </si>
  <si>
    <r>
      <t xml:space="preserve">Összesen </t>
    </r>
    <r>
      <rPr>
        <b/>
        <sz val="11"/>
        <color rgb="FFFF0000"/>
        <rFont val="Calibri"/>
        <family val="2"/>
        <charset val="238"/>
        <scheme val="minor"/>
      </rPr>
      <t>|</t>
    </r>
    <r>
      <rPr>
        <b/>
        <sz val="11"/>
        <color theme="1"/>
        <rFont val="Calibri"/>
        <family val="2"/>
        <charset val="238"/>
        <scheme val="minor"/>
      </rPr>
      <t xml:space="preserve"> Total</t>
    </r>
  </si>
  <si>
    <r>
      <t>Vásárolt hő mennyisége [GJ]</t>
    </r>
    <r>
      <rPr>
        <sz val="11"/>
        <color rgb="FFFF0000"/>
        <rFont val="Calibri"/>
        <family val="2"/>
        <charset val="238"/>
        <scheme val="minor"/>
      </rPr>
      <t>|</t>
    </r>
    <r>
      <rPr>
        <sz val="11"/>
        <color theme="1"/>
        <rFont val="Calibri"/>
        <family val="2"/>
        <scheme val="minor"/>
      </rPr>
      <t xml:space="preserve"> Amount of purchased heat [GJ]</t>
    </r>
  </si>
  <si>
    <r>
      <t xml:space="preserve">Hálózati veszteség [%] </t>
    </r>
    <r>
      <rPr>
        <sz val="11"/>
        <color rgb="FFFF0000"/>
        <rFont val="Calibri"/>
        <family val="2"/>
        <charset val="238"/>
        <scheme val="minor"/>
      </rPr>
      <t>|</t>
    </r>
    <r>
      <rPr>
        <sz val="11"/>
        <color theme="1"/>
        <rFont val="Calibri"/>
        <family val="2"/>
        <scheme val="minor"/>
      </rPr>
      <t xml:space="preserve"> Network loss [%]</t>
    </r>
  </si>
  <si>
    <r>
      <t xml:space="preserve">a Magyar Energetikai és Közmű-Szabályozási Hivatal igazgatási szolgáltatási díjainak mértékéről, valamint az igazgatási szolgáltatási, a felügyeleti díjak és egyéb bevételek beszedésére, kezelésére, nyilvántartására és visszatérítésére vonatkozó szabályokról </t>
    </r>
    <r>
      <rPr>
        <sz val="11"/>
        <color rgb="FFFF0000"/>
        <rFont val="Calibri"/>
        <family val="2"/>
        <charset val="238"/>
        <scheme val="minor"/>
      </rPr>
      <t>|</t>
    </r>
    <r>
      <rPr>
        <sz val="11"/>
        <rFont val="Calibri"/>
        <family val="2"/>
        <charset val="238"/>
        <scheme val="minor"/>
      </rPr>
      <t xml:space="preserve"> on the rate of administration service fees of the Hungarian Energy and Public Utility Regulatory Authority and on the regulations of the collection, management, registry and reimbursement of administration service, supervision and other fees</t>
    </r>
  </si>
  <si>
    <r>
      <t xml:space="preserve">az energiahatékonyságról </t>
    </r>
    <r>
      <rPr>
        <sz val="11"/>
        <color rgb="FFFF0000"/>
        <rFont val="Calibri"/>
        <family val="2"/>
        <charset val="238"/>
        <scheme val="minor"/>
      </rPr>
      <t>|</t>
    </r>
    <r>
      <rPr>
        <sz val="11"/>
        <rFont val="Calibri"/>
        <family val="2"/>
        <charset val="238"/>
        <scheme val="minor"/>
      </rPr>
      <t xml:space="preserve"> on energy efficiency</t>
    </r>
  </si>
  <si>
    <r>
      <t xml:space="preserve">az energiahatékonyságról szóló törvény végrehajtásáról </t>
    </r>
    <r>
      <rPr>
        <sz val="11"/>
        <color rgb="FFFF0000"/>
        <rFont val="Calibri"/>
        <family val="2"/>
        <charset val="238"/>
        <scheme val="minor"/>
      </rPr>
      <t>|</t>
    </r>
    <r>
      <rPr>
        <sz val="11"/>
        <rFont val="Calibri"/>
        <family val="2"/>
        <charset val="238"/>
        <scheme val="minor"/>
      </rPr>
      <t xml:space="preserve"> on the implementation of the Act LVII of 2015 on energy efficiency</t>
    </r>
  </si>
  <si>
    <r>
      <t xml:space="preserve">a távhőszolgáltatónak értékesített távhő árának, valamint a lakossági felhasználónak és a külön kezelt intézménynek nyújtott távhőszolgáltatás díjának megállapításáról </t>
    </r>
    <r>
      <rPr>
        <sz val="11"/>
        <color rgb="FFFF0000"/>
        <rFont val="Calibri"/>
        <family val="2"/>
        <charset val="238"/>
        <scheme val="minor"/>
      </rPr>
      <t>|</t>
    </r>
    <r>
      <rPr>
        <sz val="11"/>
        <color theme="1"/>
        <rFont val="Calibri"/>
        <family val="2"/>
        <scheme val="minor"/>
      </rPr>
      <t xml:space="preserve"> on </t>
    </r>
    <r>
      <rPr>
        <sz val="11"/>
        <rFont val="Calibri"/>
        <family val="2"/>
        <charset val="238"/>
        <scheme val="minor"/>
      </rPr>
      <t xml:space="preserve">determining </t>
    </r>
    <r>
      <rPr>
        <sz val="11"/>
        <color theme="1"/>
        <rFont val="Calibri"/>
        <family val="2"/>
        <scheme val="minor"/>
      </rPr>
      <t xml:space="preserve">the price of district heat that is sold to district heating suppliers and the charge of district heating supply provided for household consumers and specially treated institutions </t>
    </r>
  </si>
  <si>
    <r>
      <t xml:space="preserve">Az erőmű távhőszolgáltatási célra hőt termelő létesítménye, távhőt előállító fűtőmű, kazántelep, kazán, hulladékégető mű, geotermikus energiát távhőszolgáltatás céljára kitermelő vagy más megújuló energiát (pl. biokazán, hőszivattyú, napkollektor) és hulladékhőt hasznosító távhőtermelő berendezés. </t>
    </r>
    <r>
      <rPr>
        <sz val="11"/>
        <color rgb="FFFF0000"/>
        <rFont val="Calibri"/>
        <family val="2"/>
        <charset val="238"/>
        <scheme val="minor"/>
      </rPr>
      <t>|</t>
    </r>
    <r>
      <rPr>
        <sz val="11"/>
        <color theme="1"/>
        <rFont val="Calibri"/>
        <family val="2"/>
        <scheme val="minor"/>
      </rPr>
      <t xml:space="preserve"> The heat producing facility of a power plant which produces heat for the purpose of</t>
    </r>
    <r>
      <rPr>
        <sz val="11"/>
        <rFont val="Calibri"/>
        <family val="2"/>
        <charset val="238"/>
        <scheme val="minor"/>
      </rPr>
      <t xml:space="preserve"> district heat supply</t>
    </r>
    <r>
      <rPr>
        <sz val="11"/>
        <color theme="1"/>
        <rFont val="Calibri"/>
        <family val="2"/>
        <scheme val="minor"/>
      </rPr>
      <t>, a district heating plant, heat-only boiler station, boiler, waste</t>
    </r>
    <r>
      <rPr>
        <sz val="11"/>
        <rFont val="Calibri"/>
        <family val="2"/>
        <charset val="238"/>
        <scheme val="minor"/>
      </rPr>
      <t xml:space="preserve"> incineration </t>
    </r>
    <r>
      <rPr>
        <sz val="11"/>
        <color theme="1"/>
        <rFont val="Calibri"/>
        <family val="2"/>
        <scheme val="minor"/>
      </rPr>
      <t xml:space="preserve">plant and district heat producing equipment </t>
    </r>
    <r>
      <rPr>
        <sz val="11"/>
        <rFont val="Calibri"/>
        <family val="2"/>
        <charset val="238"/>
        <scheme val="minor"/>
      </rPr>
      <t>extraction g</t>
    </r>
    <r>
      <rPr>
        <sz val="11"/>
        <color theme="1"/>
        <rFont val="Calibri"/>
        <family val="2"/>
        <scheme val="minor"/>
      </rPr>
      <t>eothermal energy or an equipment utilising renewable energy (biomass boiler, heat pump, solar thermal collector) and waste heat.</t>
    </r>
  </si>
  <si>
    <r>
      <rPr>
        <b/>
        <sz val="11"/>
        <rFont val="Calibri"/>
        <family val="2"/>
        <charset val="238"/>
        <scheme val="minor"/>
      </rPr>
      <t>Lakossági díjfizetők száma</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Number of household fee payers</t>
    </r>
  </si>
  <si>
    <t>SZETÁV Kft.</t>
  </si>
  <si>
    <t>Szekszárdi Távhőszolgáltató Nonprofit Kft.</t>
  </si>
  <si>
    <r>
      <t xml:space="preserve">Egyéb felhasználónak értékesített hő mennyisége [GJ] </t>
    </r>
    <r>
      <rPr>
        <sz val="11"/>
        <color rgb="FFFF0000"/>
        <rFont val="Calibri"/>
        <family val="2"/>
        <charset val="238"/>
        <scheme val="minor"/>
      </rPr>
      <t>|</t>
    </r>
    <r>
      <rPr>
        <sz val="11"/>
        <color theme="1"/>
        <rFont val="Calibri"/>
        <family val="2"/>
        <scheme val="minor"/>
      </rPr>
      <t xml:space="preserve"> Amount of heat sold to other consumers [GJ]</t>
    </r>
  </si>
  <si>
    <r>
      <t xml:space="preserve">Hődíj jellegű árbevételek összesen [eFt] </t>
    </r>
    <r>
      <rPr>
        <b/>
        <sz val="11"/>
        <color rgb="FFFF0000"/>
        <rFont val="Calibri"/>
        <family val="2"/>
        <charset val="238"/>
        <scheme val="minor"/>
      </rPr>
      <t>|</t>
    </r>
    <r>
      <rPr>
        <b/>
        <sz val="11"/>
        <color theme="1"/>
        <rFont val="Calibri"/>
        <family val="2"/>
        <charset val="238"/>
        <scheme val="minor"/>
      </rPr>
      <t xml:space="preserve"> Heating fee type revenu</t>
    </r>
    <r>
      <rPr>
        <b/>
        <sz val="11"/>
        <rFont val="Calibri"/>
        <family val="2"/>
        <charset val="238"/>
        <scheme val="minor"/>
      </rPr>
      <t>es</t>
    </r>
    <r>
      <rPr>
        <b/>
        <sz val="11"/>
        <color theme="1"/>
        <rFont val="Calibri"/>
        <family val="2"/>
        <charset val="238"/>
        <scheme val="minor"/>
      </rPr>
      <t>, total [thousand HUF]</t>
    </r>
  </si>
  <si>
    <r>
      <t xml:space="preserve">Egyéb felhasználói hődíj jellegű árbevétel [eFt] </t>
    </r>
    <r>
      <rPr>
        <sz val="11"/>
        <color rgb="FFFF0000"/>
        <rFont val="Calibri"/>
        <family val="2"/>
        <charset val="238"/>
        <scheme val="minor"/>
      </rPr>
      <t>|</t>
    </r>
    <r>
      <rPr>
        <sz val="11"/>
        <color theme="1"/>
        <rFont val="Calibri"/>
        <family val="2"/>
        <scheme val="minor"/>
      </rPr>
      <t xml:space="preserve"> Heating fee type revenue from other consumers [thousand HUF]</t>
    </r>
  </si>
  <si>
    <r>
      <t xml:space="preserve">Alapdíj jellegű bevételek összesen [eFt]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Base tariff t</t>
    </r>
    <r>
      <rPr>
        <b/>
        <sz val="11"/>
        <color theme="1"/>
        <rFont val="Calibri"/>
        <family val="2"/>
        <charset val="238"/>
        <scheme val="minor"/>
      </rPr>
      <t>ype revenues, total [thousand HUF]</t>
    </r>
  </si>
  <si>
    <r>
      <t xml:space="preserve">Egyéb felhasználói alapdíj jellegű bevételek [eFt] </t>
    </r>
    <r>
      <rPr>
        <sz val="11"/>
        <color rgb="FFFF0000"/>
        <rFont val="Calibri"/>
        <family val="2"/>
        <charset val="238"/>
        <scheme val="minor"/>
      </rPr>
      <t>|</t>
    </r>
    <r>
      <rPr>
        <sz val="11"/>
        <color theme="1"/>
        <rFont val="Calibri"/>
        <family val="2"/>
        <scheme val="minor"/>
      </rPr>
      <t xml:space="preserve"> Base tariff type revenues from other consumers [thousand HUF]</t>
    </r>
  </si>
  <si>
    <t>FÜREDHŐ Kft.</t>
  </si>
  <si>
    <t>"HERPÁLY - TEAM" Kft.</t>
  </si>
  <si>
    <t>Cserkeszőlő Fürdő és Gyógyászati Központ</t>
  </si>
  <si>
    <t>CSORNAHŐ Kft.</t>
  </si>
  <si>
    <t>KECSKEMÉTI TERMOSTAR Hőszolgáltató Kft.</t>
  </si>
  <si>
    <t>KOMLÓI FŰTŐERŐMŰ Zrt.</t>
  </si>
  <si>
    <t>SZALKATÁVHŐ Kft.</t>
  </si>
  <si>
    <t>"SZARVASI GYÓGY-TERMÁL" Nonprofit Kft.</t>
  </si>
  <si>
    <t>"SZÁKOM" Nonprofit Kft.</t>
  </si>
  <si>
    <t>SZVSZ Kft.</t>
  </si>
  <si>
    <t>"ARIES" Nonprofit Kft.</t>
  </si>
  <si>
    <t>az egységes elektronikus közműnyilvántartásról | on unified electronic utility registry</t>
  </si>
  <si>
    <r>
      <rPr>
        <sz val="11"/>
        <rFont val="Calibri"/>
        <family val="2"/>
        <charset val="238"/>
        <scheme val="minor"/>
      </rPr>
      <t>127/1991. (X. 9.) Korm. rendelet</t>
    </r>
    <r>
      <rPr>
        <sz val="11"/>
        <color rgb="FFFF0000"/>
        <rFont val="Calibri"/>
        <family val="2"/>
        <charset val="238"/>
        <scheme val="minor"/>
      </rPr>
      <t xml:space="preserve"> | </t>
    </r>
    <r>
      <rPr>
        <sz val="11"/>
        <rFont val="Calibri"/>
        <family val="2"/>
        <charset val="238"/>
        <scheme val="minor"/>
      </rPr>
      <t xml:space="preserve">Government Decree no. 127/1991 (October 9) </t>
    </r>
  </si>
  <si>
    <r>
      <t xml:space="preserve">157/2005. (VIII. 15.) Korm. rendelet </t>
    </r>
    <r>
      <rPr>
        <sz val="11"/>
        <color rgb="FFFF0000"/>
        <rFont val="Calibri"/>
        <family val="2"/>
        <charset val="238"/>
        <scheme val="minor"/>
      </rPr>
      <t>|</t>
    </r>
    <r>
      <rPr>
        <sz val="11"/>
        <color theme="1"/>
        <rFont val="Calibri"/>
        <family val="2"/>
        <scheme val="minor"/>
      </rPr>
      <t xml:space="preserve"> Government Decree no. 157/2005 (August 15) </t>
    </r>
  </si>
  <si>
    <r>
      <rPr>
        <sz val="11"/>
        <rFont val="Calibri"/>
        <family val="2"/>
        <charset val="238"/>
        <scheme val="minor"/>
      </rPr>
      <t>273/2007. (X.19.) Korm. rendelet</t>
    </r>
    <r>
      <rPr>
        <sz val="11"/>
        <color rgb="FFFF0000"/>
        <rFont val="Calibri"/>
        <family val="2"/>
        <charset val="238"/>
        <scheme val="minor"/>
      </rPr>
      <t xml:space="preserve"> | </t>
    </r>
    <r>
      <rPr>
        <sz val="11"/>
        <rFont val="Calibri"/>
        <family val="2"/>
        <charset val="238"/>
        <scheme val="minor"/>
      </rPr>
      <t xml:space="preserve">Government Decree no. 273/2007 (October 19) </t>
    </r>
  </si>
  <si>
    <r>
      <rPr>
        <sz val="11"/>
        <rFont val="Calibri"/>
        <family val="2"/>
        <charset val="238"/>
        <scheme val="minor"/>
      </rPr>
      <t>19/2009. (I. 30.) Korm. rendelet</t>
    </r>
    <r>
      <rPr>
        <sz val="11"/>
        <color rgb="FFFF0000"/>
        <rFont val="Calibri"/>
        <family val="2"/>
        <charset val="238"/>
        <scheme val="minor"/>
      </rPr>
      <t xml:space="preserve"> | </t>
    </r>
    <r>
      <rPr>
        <sz val="11"/>
        <rFont val="Calibri"/>
        <family val="2"/>
        <charset val="238"/>
        <scheme val="minor"/>
      </rPr>
      <t xml:space="preserve">Government Decree no. 19/2009 (January 30) </t>
    </r>
  </si>
  <si>
    <r>
      <rPr>
        <sz val="11"/>
        <rFont val="Calibri"/>
        <family val="2"/>
        <charset val="238"/>
        <scheme val="minor"/>
      </rPr>
      <t xml:space="preserve">122/2015. (V. 26.) Korm. rendelet </t>
    </r>
    <r>
      <rPr>
        <sz val="11"/>
        <color rgb="FFFF0000"/>
        <rFont val="Calibri"/>
        <family val="2"/>
        <charset val="238"/>
        <scheme val="minor"/>
      </rPr>
      <t>|</t>
    </r>
    <r>
      <rPr>
        <sz val="11"/>
        <rFont val="Calibri"/>
        <family val="2"/>
        <charset val="238"/>
        <scheme val="minor"/>
      </rPr>
      <t xml:space="preserve"> Government Decree no. 122/2015 (May 26) </t>
    </r>
  </si>
  <si>
    <r>
      <t xml:space="preserve">110/2007. (XII. 23.) GKM rendelet </t>
    </r>
    <r>
      <rPr>
        <sz val="11"/>
        <color rgb="FFFF0000"/>
        <rFont val="Calibri"/>
        <family val="2"/>
        <charset val="238"/>
        <scheme val="minor"/>
      </rPr>
      <t>|</t>
    </r>
    <r>
      <rPr>
        <sz val="11"/>
        <color theme="1"/>
        <rFont val="Calibri"/>
        <family val="2"/>
        <scheme val="minor"/>
      </rPr>
      <t xml:space="preserve"> Decree of the Minister of Economy and Transport no. 110/2007 (December 23) </t>
    </r>
  </si>
  <si>
    <r>
      <t xml:space="preserve">50/2011. (IX. 30.) NFM rendelet </t>
    </r>
    <r>
      <rPr>
        <sz val="11"/>
        <color rgb="FFFF0000"/>
        <rFont val="Calibri"/>
        <family val="2"/>
        <charset val="238"/>
        <scheme val="minor"/>
      </rPr>
      <t>|</t>
    </r>
    <r>
      <rPr>
        <sz val="11"/>
        <color theme="1"/>
        <rFont val="Calibri"/>
        <family val="2"/>
        <scheme val="minor"/>
      </rPr>
      <t xml:space="preserve"> Decree of the Minister of National Development no. 50/2011 (September 30)</t>
    </r>
  </si>
  <si>
    <r>
      <t xml:space="preserve">51/2011. (IX. 30.) NFM rendelet </t>
    </r>
    <r>
      <rPr>
        <sz val="11"/>
        <color rgb="FFFF0000"/>
        <rFont val="Calibri"/>
        <family val="2"/>
        <charset val="238"/>
        <scheme val="minor"/>
      </rPr>
      <t>|</t>
    </r>
    <r>
      <rPr>
        <sz val="11"/>
        <color theme="1"/>
        <rFont val="Calibri"/>
        <family val="2"/>
        <scheme val="minor"/>
      </rPr>
      <t xml:space="preserve"> Decree of the Minister of National Development no. 51/2011 (September 30)</t>
    </r>
  </si>
  <si>
    <r>
      <rPr>
        <sz val="11"/>
        <rFont val="Calibri"/>
        <family val="2"/>
        <charset val="238"/>
        <scheme val="minor"/>
      </rPr>
      <t>1/2014. (III. 4.) MEKH rendelet</t>
    </r>
    <r>
      <rPr>
        <sz val="11"/>
        <color rgb="FFFF0000"/>
        <rFont val="Calibri"/>
        <family val="2"/>
        <charset val="238"/>
        <scheme val="minor"/>
      </rPr>
      <t xml:space="preserve"> | </t>
    </r>
    <r>
      <rPr>
        <sz val="11"/>
        <rFont val="Calibri"/>
        <family val="2"/>
        <charset val="238"/>
        <scheme val="minor"/>
      </rPr>
      <t xml:space="preserve">Decree no. 1/2014 (March 4) of the Hungarian Energy and Public Utility Regulatory Authority </t>
    </r>
  </si>
  <si>
    <t xml:space="preserve">324/2013. (VIII.29.) Korm. rendelet | Government Decree no. 324/2013 (August 29)  </t>
  </si>
  <si>
    <t>2.7</t>
  </si>
  <si>
    <t>2.8</t>
  </si>
  <si>
    <t>A hazai távhőrendszerek számának változása</t>
  </si>
  <si>
    <t>100-500 TJ közötti hőértékesítés | Sold heat between 100-500 TJ</t>
  </si>
  <si>
    <t>501-1000 TJ közötti hőértékesítés | Sold heat between 501-1000 TJ</t>
  </si>
  <si>
    <t>Földgáz, Tüzelőolaj</t>
  </si>
  <si>
    <t>K, KC</t>
  </si>
  <si>
    <t>Földgáz</t>
  </si>
  <si>
    <t>K, GázM</t>
  </si>
  <si>
    <t>Szombathelyi Erőmű Zrt.</t>
  </si>
  <si>
    <t>GázM</t>
  </si>
  <si>
    <r>
      <t xml:space="preserve">Távhőszolgáltatás </t>
    </r>
    <r>
      <rPr>
        <b/>
        <sz val="11"/>
        <color rgb="FFFF0000"/>
        <rFont val="Calibri"/>
        <family val="2"/>
        <charset val="238"/>
        <scheme val="minor"/>
      </rPr>
      <t>|</t>
    </r>
    <r>
      <rPr>
        <b/>
        <sz val="11"/>
        <color theme="1"/>
        <rFont val="Calibri"/>
        <family val="2"/>
        <charset val="238"/>
        <scheme val="minor"/>
      </rPr>
      <t xml:space="preserve"> District heating</t>
    </r>
  </si>
  <si>
    <r>
      <t xml:space="preserve">Távhőszolgáltató </t>
    </r>
    <r>
      <rPr>
        <b/>
        <sz val="11"/>
        <color rgb="FFFF0000"/>
        <rFont val="Calibri"/>
        <family val="2"/>
        <charset val="238"/>
        <scheme val="minor"/>
      </rPr>
      <t>|</t>
    </r>
    <r>
      <rPr>
        <b/>
        <sz val="11"/>
        <color theme="1"/>
        <rFont val="Calibri"/>
        <family val="2"/>
        <charset val="238"/>
        <scheme val="minor"/>
      </rPr>
      <t xml:space="preserve"> District heat supp</t>
    </r>
    <r>
      <rPr>
        <b/>
        <sz val="11"/>
        <rFont val="Calibri"/>
        <family val="2"/>
        <charset val="238"/>
        <scheme val="minor"/>
      </rPr>
      <t>lier</t>
    </r>
  </si>
  <si>
    <r>
      <t xml:space="preserve">Távhőtermelő </t>
    </r>
    <r>
      <rPr>
        <b/>
        <sz val="11"/>
        <color rgb="FFFF0000"/>
        <rFont val="Calibri"/>
        <family val="2"/>
        <charset val="238"/>
        <scheme val="minor"/>
      </rPr>
      <t>|</t>
    </r>
    <r>
      <rPr>
        <b/>
        <sz val="11"/>
        <color theme="1"/>
        <rFont val="Calibri"/>
        <family val="2"/>
        <charset val="238"/>
        <scheme val="minor"/>
      </rPr>
      <t xml:space="preserve"> District heat produ</t>
    </r>
    <r>
      <rPr>
        <b/>
        <sz val="11"/>
        <rFont val="Calibri"/>
        <family val="2"/>
        <charset val="238"/>
        <scheme val="minor"/>
      </rPr>
      <t>cer</t>
    </r>
  </si>
  <si>
    <r>
      <t xml:space="preserve">Termelési technológiák </t>
    </r>
    <r>
      <rPr>
        <b/>
        <sz val="11"/>
        <color rgb="FFFF0000"/>
        <rFont val="Calibri"/>
        <family val="2"/>
        <charset val="238"/>
        <scheme val="minor"/>
      </rPr>
      <t xml:space="preserve">| </t>
    </r>
    <r>
      <rPr>
        <b/>
        <sz val="11"/>
        <color theme="1"/>
        <rFont val="Calibri"/>
        <family val="2"/>
        <charset val="238"/>
        <scheme val="minor"/>
      </rPr>
      <t>Production technologies</t>
    </r>
  </si>
  <si>
    <t>ALFA-NOVA Bioenergia Kft.</t>
  </si>
  <si>
    <r>
      <t xml:space="preserve">Ellennyomású gőzturbinás energiatermelés </t>
    </r>
    <r>
      <rPr>
        <sz val="11"/>
        <color rgb="FFFF0000"/>
        <rFont val="Calibri"/>
        <family val="2"/>
        <charset val="238"/>
      </rPr>
      <t>|</t>
    </r>
    <r>
      <rPr>
        <sz val="11"/>
        <color theme="1"/>
        <rFont val="Calibri"/>
        <family val="2"/>
        <charset val="238"/>
      </rPr>
      <t xml:space="preserve"> </t>
    </r>
    <r>
      <rPr>
        <sz val="11"/>
        <rFont val="Calibri"/>
        <family val="2"/>
        <charset val="238"/>
      </rPr>
      <t>Energy production by back</t>
    </r>
    <r>
      <rPr>
        <sz val="11"/>
        <color theme="1"/>
        <rFont val="Calibri"/>
        <family val="2"/>
        <charset val="238"/>
      </rPr>
      <t xml:space="preserve">-pressure steam turbine </t>
    </r>
    <r>
      <rPr>
        <sz val="11"/>
        <rFont val="Calibri"/>
        <family val="2"/>
        <charset val="238"/>
      </rPr>
      <t>generator set</t>
    </r>
  </si>
  <si>
    <r>
      <t xml:space="preserve">Elvételes-kondenzációs gőzturbinás energiatermelés </t>
    </r>
    <r>
      <rPr>
        <sz val="11"/>
        <color rgb="FFFF0000"/>
        <rFont val="Calibri"/>
        <family val="2"/>
        <charset val="238"/>
      </rPr>
      <t>|</t>
    </r>
    <r>
      <rPr>
        <sz val="11"/>
        <color theme="1"/>
        <rFont val="Calibri"/>
        <family val="2"/>
        <charset val="238"/>
      </rPr>
      <t xml:space="preserve"> Energy production by extraction condensing ste</t>
    </r>
    <r>
      <rPr>
        <sz val="11"/>
        <rFont val="Calibri"/>
        <family val="2"/>
        <charset val="238"/>
      </rPr>
      <t>am turbine generator set</t>
    </r>
  </si>
  <si>
    <r>
      <t xml:space="preserve">Fűtőturbinás energiatermelés </t>
    </r>
    <r>
      <rPr>
        <sz val="11"/>
        <color rgb="FFFF0000"/>
        <rFont val="Calibri"/>
        <family val="2"/>
        <charset val="238"/>
      </rPr>
      <t>|</t>
    </r>
    <r>
      <rPr>
        <sz val="11"/>
        <color theme="1"/>
        <rFont val="Calibri"/>
        <family val="2"/>
        <charset val="238"/>
      </rPr>
      <t xml:space="preserve"> </t>
    </r>
    <r>
      <rPr>
        <sz val="11"/>
        <rFont val="Calibri"/>
        <family val="2"/>
        <charset val="238"/>
      </rPr>
      <t>Energy production by only</t>
    </r>
    <r>
      <rPr>
        <sz val="11"/>
        <color theme="1"/>
        <rFont val="Calibri"/>
        <family val="2"/>
        <charset val="238"/>
      </rPr>
      <t xml:space="preserve"> </t>
    </r>
    <r>
      <rPr>
        <sz val="11"/>
        <rFont val="Calibri"/>
        <family val="2"/>
        <charset val="238"/>
      </rPr>
      <t>hot water supplier back pressure steam turbine generator set</t>
    </r>
  </si>
  <si>
    <t>Alpiq Csepel Kft.</t>
  </si>
  <si>
    <r>
      <t xml:space="preserve">Gázturbinás energiatermelés </t>
    </r>
    <r>
      <rPr>
        <sz val="11"/>
        <color rgb="FFFF0000"/>
        <rFont val="Calibri"/>
        <family val="2"/>
        <charset val="238"/>
      </rPr>
      <t>|</t>
    </r>
    <r>
      <rPr>
        <sz val="11"/>
        <color theme="1"/>
        <rFont val="Calibri"/>
        <family val="2"/>
        <charset val="238"/>
      </rPr>
      <t xml:space="preserve"> Energy production by gas turbin</t>
    </r>
    <r>
      <rPr>
        <sz val="11"/>
        <rFont val="Calibri"/>
        <family val="2"/>
        <charset val="238"/>
      </rPr>
      <t>e generator set</t>
    </r>
  </si>
  <si>
    <r>
      <t xml:space="preserve">Gázmotoros energiatermelés </t>
    </r>
    <r>
      <rPr>
        <sz val="11"/>
        <color rgb="FFFF0000"/>
        <rFont val="Calibri"/>
        <family val="2"/>
        <charset val="238"/>
      </rPr>
      <t>|</t>
    </r>
    <r>
      <rPr>
        <sz val="11"/>
        <color theme="1"/>
        <rFont val="Calibri"/>
        <family val="2"/>
        <charset val="238"/>
      </rPr>
      <t xml:space="preserve"> Energy production by gas engin</t>
    </r>
    <r>
      <rPr>
        <sz val="11"/>
        <rFont val="Calibri"/>
        <family val="2"/>
        <charset val="238"/>
      </rPr>
      <t>e generator</t>
    </r>
    <r>
      <rPr>
        <sz val="11"/>
        <color theme="1"/>
        <rFont val="Calibri"/>
        <family val="2"/>
        <charset val="238"/>
      </rPr>
      <t xml:space="preserve"> </t>
    </r>
    <r>
      <rPr>
        <sz val="11"/>
        <rFont val="Calibri"/>
        <family val="2"/>
        <charset val="238"/>
      </rPr>
      <t>set</t>
    </r>
  </si>
  <si>
    <r>
      <t xml:space="preserve">Közvetlen (távhőszolgáltatási célú) hőtermelés (kazán) </t>
    </r>
    <r>
      <rPr>
        <sz val="11"/>
        <color rgb="FFFF0000"/>
        <rFont val="Calibri"/>
        <family val="2"/>
        <charset val="238"/>
      </rPr>
      <t>|</t>
    </r>
    <r>
      <rPr>
        <sz val="11"/>
        <color theme="1"/>
        <rFont val="Calibri"/>
        <family val="2"/>
        <charset val="238"/>
      </rPr>
      <t xml:space="preserve"> Ener</t>
    </r>
    <r>
      <rPr>
        <sz val="11"/>
        <rFont val="Calibri"/>
        <family val="2"/>
        <charset val="238"/>
      </rPr>
      <t xml:space="preserve">gy production only </t>
    </r>
    <r>
      <rPr>
        <sz val="11"/>
        <color theme="1"/>
        <rFont val="Calibri"/>
        <family val="2"/>
        <charset val="238"/>
      </rPr>
      <t>for direct heat s</t>
    </r>
    <r>
      <rPr>
        <sz val="11"/>
        <rFont val="Calibri"/>
        <family val="2"/>
        <charset val="238"/>
      </rPr>
      <t>upply by boiler</t>
    </r>
  </si>
  <si>
    <r>
      <t xml:space="preserve">Geotermális energiatermelés </t>
    </r>
    <r>
      <rPr>
        <sz val="11"/>
        <color rgb="FFFF0000"/>
        <rFont val="Calibri"/>
        <family val="2"/>
        <charset val="238"/>
        <scheme val="minor"/>
      </rPr>
      <t>|</t>
    </r>
    <r>
      <rPr>
        <sz val="11"/>
        <color theme="1"/>
        <rFont val="Calibri"/>
        <family val="2"/>
        <scheme val="minor"/>
      </rPr>
      <t xml:space="preserve"> </t>
    </r>
    <r>
      <rPr>
        <sz val="11"/>
        <color theme="1"/>
        <rFont val="Calibri"/>
        <family val="2"/>
        <charset val="238"/>
      </rPr>
      <t>Geothermal energy production</t>
    </r>
  </si>
  <si>
    <r>
      <t xml:space="preserve">Napkollektoros energiatermelés </t>
    </r>
    <r>
      <rPr>
        <sz val="11"/>
        <color rgb="FFFF0000"/>
        <rFont val="Calibri"/>
        <family val="2"/>
        <charset val="238"/>
      </rPr>
      <t>|</t>
    </r>
    <r>
      <rPr>
        <sz val="11"/>
        <color theme="1"/>
        <rFont val="Calibri"/>
        <family val="2"/>
        <charset val="238"/>
      </rPr>
      <t xml:space="preserve"> En</t>
    </r>
    <r>
      <rPr>
        <sz val="11"/>
        <rFont val="Calibri"/>
        <family val="2"/>
        <charset val="238"/>
      </rPr>
      <t>ergy production by</t>
    </r>
    <r>
      <rPr>
        <sz val="11"/>
        <color theme="1"/>
        <rFont val="Calibri"/>
        <family val="2"/>
        <charset val="238"/>
      </rPr>
      <t xml:space="preserve"> solar </t>
    </r>
    <r>
      <rPr>
        <sz val="11"/>
        <rFont val="Calibri"/>
        <family val="2"/>
        <charset val="238"/>
      </rPr>
      <t>thermal collector</t>
    </r>
  </si>
  <si>
    <t>BIOENERGY-Duna Kft.</t>
  </si>
  <si>
    <t>CSOTERM Kft.</t>
  </si>
  <si>
    <t>HALAS-T Kft.</t>
  </si>
  <si>
    <t>MATERM Kft.</t>
  </si>
  <si>
    <t>MESZ Mosonmagyaróvár Kft.</t>
  </si>
  <si>
    <t>MVM Paksi Atomerőmű Zrt.</t>
  </si>
  <si>
    <t>Pannon Hőerőmű Zrt.</t>
  </si>
  <si>
    <t>PANNONGREEN Kft.</t>
  </si>
  <si>
    <t>Pannon-Hő Kft.</t>
  </si>
  <si>
    <t>Szigetvári Gyógyfürdő Kft.</t>
  </si>
  <si>
    <t>Tatabánya Erőmű Kft.</t>
  </si>
  <si>
    <t>Vasi Triász Kft.</t>
  </si>
  <si>
    <t>"Veszprém-Kogeneráció" Energiatermelő Zrt.</t>
  </si>
  <si>
    <t>JELMAGYARÁZAT | LEGEND</t>
  </si>
  <si>
    <t>K, EnyT</t>
  </si>
  <si>
    <t>K</t>
  </si>
  <si>
    <t>Földgáz, Biomassza, Fűtőolaj</t>
  </si>
  <si>
    <t>Földgáz, Biomassza</t>
  </si>
  <si>
    <t>"FÜTŐMÜ" Kft.</t>
  </si>
  <si>
    <t>K, NapK</t>
  </si>
  <si>
    <t>GázT</t>
  </si>
  <si>
    <t>CHP-ERŐMŰ Kft.</t>
  </si>
  <si>
    <t>Kommunális hulladék</t>
  </si>
  <si>
    <t>Készenléti Rendőrség</t>
  </si>
  <si>
    <t>KC</t>
  </si>
  <si>
    <t>Termálvíz</t>
  </si>
  <si>
    <t>Geo</t>
  </si>
  <si>
    <t>Csongrádi Közmű Kft.</t>
  </si>
  <si>
    <t>Földgáz, Fűtőolaj</t>
  </si>
  <si>
    <t>Debreceni Vízmű Zrt.</t>
  </si>
  <si>
    <t>Földgáz, Fűtőolaj, Szén</t>
  </si>
  <si>
    <t>K, EnyT, GázT</t>
  </si>
  <si>
    <t>ISD POWER Kft.</t>
  </si>
  <si>
    <t>Földgáz, Kamragáz, Kohógáz, Fűtőolaj</t>
  </si>
  <si>
    <t>K, EnyT, FT</t>
  </si>
  <si>
    <t>DD Energy Kft.</t>
  </si>
  <si>
    <t>Földgáz, Termálvíz</t>
  </si>
  <si>
    <t>K, Geo</t>
  </si>
  <si>
    <t>Biomassza</t>
  </si>
  <si>
    <t>Kuala Kft.</t>
  </si>
  <si>
    <t>EkT</t>
  </si>
  <si>
    <t>Nukleáris fűtőelem</t>
  </si>
  <si>
    <t>K, EkT</t>
  </si>
  <si>
    <t>K, EkT, EnyT</t>
  </si>
  <si>
    <t>SALGÓ VAGYON Kft.</t>
  </si>
  <si>
    <t>Földgáz, Termálvíz, PB-gáz</t>
  </si>
  <si>
    <t>Termálvíz, PB-gáz</t>
  </si>
  <si>
    <t>Földgáz, SNG</t>
  </si>
  <si>
    <t>K, GázM, EnyT</t>
  </si>
  <si>
    <t>A távhőtermelői működési engedélyesek létesítményeinek műszaki adatai</t>
  </si>
  <si>
    <t>Technical data of the facilities of district heat producing licensees</t>
  </si>
  <si>
    <t>List of district heat supplier licensees</t>
  </si>
  <si>
    <t>Amount of heat output and provided in district heating</t>
  </si>
  <si>
    <t>Regulatory framework of the district heating industry</t>
  </si>
  <si>
    <t>GENERAL OVERVIEW OF THE DISTRICT HEATING INDUSTRY</t>
  </si>
  <si>
    <t>Jogszabályban meghatározott fogalmak</t>
  </si>
  <si>
    <t>Definitions defined by legislation</t>
  </si>
  <si>
    <t>Other definitions</t>
  </si>
  <si>
    <t>Egyéb fogalmak meghatározása</t>
  </si>
  <si>
    <t>Heat generation schematic diagram - heat capacities</t>
  </si>
  <si>
    <r>
      <rPr>
        <b/>
        <sz val="11"/>
        <rFont val="Calibri"/>
        <family val="2"/>
        <charset val="238"/>
        <scheme val="minor"/>
      </rPr>
      <t>Fűtési hő [GJ</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Space heating [GJ]</t>
    </r>
  </si>
  <si>
    <r>
      <t xml:space="preserve">HMV hő [GJ]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DHW [GJ]</t>
    </r>
  </si>
  <si>
    <r>
      <t xml:space="preserve">Hálózati veszteség [GJ] </t>
    </r>
    <r>
      <rPr>
        <sz val="11"/>
        <color rgb="FFFF0000"/>
        <rFont val="Calibri"/>
        <family val="2"/>
        <charset val="238"/>
        <scheme val="minor"/>
      </rPr>
      <t>|</t>
    </r>
    <r>
      <rPr>
        <sz val="11"/>
        <color theme="1"/>
        <rFont val="Calibri"/>
        <family val="2"/>
        <scheme val="minor"/>
      </rPr>
      <t xml:space="preserve"> Network loss [GJ]</t>
    </r>
  </si>
  <si>
    <t>Távhőszolgáltatók értékesítési méret alapú megoszlása</t>
  </si>
  <si>
    <t>Distribution of district heat suppliers according to their sales</t>
  </si>
  <si>
    <t>Az értékesített hő megoszlása a távhőszolgáltatók értékesítési mérete alapján</t>
  </si>
  <si>
    <t>Distribution of sold heat according to the sale volume of district heat suppliers</t>
  </si>
  <si>
    <r>
      <t xml:space="preserve">Távhőszolgáltatók által értékesített hő mennyisége [GJ] </t>
    </r>
    <r>
      <rPr>
        <b/>
        <sz val="11"/>
        <color rgb="FFFF0000"/>
        <rFont val="Calibri"/>
        <family val="2"/>
        <charset val="238"/>
        <scheme val="minor"/>
      </rPr>
      <t>|</t>
    </r>
    <r>
      <rPr>
        <b/>
        <sz val="11"/>
        <color theme="1"/>
        <rFont val="Calibri"/>
        <family val="2"/>
        <charset val="238"/>
        <scheme val="minor"/>
      </rPr>
      <t xml:space="preserve"> Amount of heat sold by district heat suppliers [GJ]</t>
    </r>
  </si>
  <si>
    <r>
      <t xml:space="preserve">Lakossági hődíj jellegű árbevétel [eFt] </t>
    </r>
    <r>
      <rPr>
        <sz val="11"/>
        <color rgb="FFFF0000"/>
        <rFont val="Calibri"/>
        <family val="2"/>
        <charset val="238"/>
        <scheme val="minor"/>
      </rPr>
      <t>|</t>
    </r>
    <r>
      <rPr>
        <sz val="11"/>
        <color theme="1"/>
        <rFont val="Calibri"/>
        <family val="2"/>
        <scheme val="minor"/>
      </rPr>
      <t xml:space="preserve"> Heating fee type revenue from households [thousand HUF]</t>
    </r>
  </si>
  <si>
    <r>
      <t xml:space="preserve">Lakosságnak értékesített hő mennyisége [GJ] </t>
    </r>
    <r>
      <rPr>
        <sz val="11"/>
        <color rgb="FFFF0000"/>
        <rFont val="Calibri"/>
        <family val="2"/>
        <charset val="238"/>
        <scheme val="minor"/>
      </rPr>
      <t>|</t>
    </r>
    <r>
      <rPr>
        <sz val="11"/>
        <color theme="1"/>
        <rFont val="Calibri"/>
        <family val="2"/>
        <scheme val="minor"/>
      </rPr>
      <t xml:space="preserve"> Amount of heat sold to households [GJ]</t>
    </r>
  </si>
  <si>
    <r>
      <t xml:space="preserve">Lakossági alapdíj jellegű bevételek [eFt] </t>
    </r>
    <r>
      <rPr>
        <sz val="11"/>
        <color rgb="FFFF0000"/>
        <rFont val="Calibri"/>
        <family val="2"/>
        <charset val="238"/>
        <scheme val="minor"/>
      </rPr>
      <t>|</t>
    </r>
    <r>
      <rPr>
        <sz val="11"/>
        <color theme="1"/>
        <rFont val="Calibri"/>
        <family val="2"/>
        <scheme val="minor"/>
      </rPr>
      <t xml:space="preserve"> Base tariff type revenues from households [thousand HUF]</t>
    </r>
  </si>
  <si>
    <t>Távhőszolgáltatók értékesítési adatai</t>
  </si>
  <si>
    <t>Sales data of district heat suppliers</t>
  </si>
  <si>
    <r>
      <t xml:space="preserve">Vásárolt hő hődíja [eFt] </t>
    </r>
    <r>
      <rPr>
        <sz val="11"/>
        <color rgb="FFFF0000"/>
        <rFont val="Calibri"/>
        <family val="2"/>
        <charset val="238"/>
        <scheme val="minor"/>
      </rPr>
      <t>|</t>
    </r>
    <r>
      <rPr>
        <sz val="11"/>
        <color theme="1"/>
        <rFont val="Calibri"/>
        <family val="2"/>
        <scheme val="minor"/>
      </rPr>
      <t xml:space="preserve"> Fee of purchased heat [thousand HUF]</t>
    </r>
  </si>
  <si>
    <r>
      <t xml:space="preserve">Vásárolt hő teljesítménydíja [eFt] </t>
    </r>
    <r>
      <rPr>
        <sz val="11"/>
        <color rgb="FFFF0000"/>
        <rFont val="Calibri"/>
        <family val="2"/>
        <charset val="238"/>
        <scheme val="minor"/>
      </rPr>
      <t>|</t>
    </r>
    <r>
      <rPr>
        <sz val="11"/>
        <color theme="1"/>
        <rFont val="Calibri"/>
        <family val="2"/>
        <scheme val="minor"/>
      </rPr>
      <t xml:space="preserve"> Performance fee of purchased heat [thousand HUF]</t>
    </r>
  </si>
  <si>
    <t>Távhőszolgáltatók által vásárolt hő mennyisége és költsége</t>
  </si>
  <si>
    <t>Amount and costs of heat purchased by district heat suppliers</t>
  </si>
  <si>
    <r>
      <t>Távhőszolgáltatói működési engedélyesek listája</t>
    </r>
    <r>
      <rPr>
        <sz val="11"/>
        <color rgb="FFFF0000"/>
        <rFont val="Calibri"/>
        <family val="2"/>
        <scheme val="minor"/>
      </rPr>
      <t/>
    </r>
  </si>
  <si>
    <t>A távhőtermelők által felhasznált energiahordozó mennyiségek</t>
  </si>
  <si>
    <t>Energy consumption of district heat producers</t>
  </si>
  <si>
    <t>A csak távhőtermelői működési engedéllyel rendelkező társaságok által továbbértékesített vásárolt hő</t>
  </si>
  <si>
    <t>Heat purchased and resold by companies  with only district heat producer license</t>
  </si>
  <si>
    <t>Szén</t>
  </si>
  <si>
    <t>Szennyvízgáz</t>
  </si>
  <si>
    <t>Fűtőolaj</t>
  </si>
  <si>
    <t>Tüzelőolaj</t>
  </si>
  <si>
    <t>Propángáz</t>
  </si>
  <si>
    <t>Kohógáz</t>
  </si>
  <si>
    <t>Kamragáz</t>
  </si>
  <si>
    <t>Depóniagáz</t>
  </si>
  <si>
    <t>PB-gáz</t>
  </si>
  <si>
    <t>SNG</t>
  </si>
  <si>
    <t>Biomass</t>
  </si>
  <si>
    <t>Landfill gas</t>
  </si>
  <si>
    <t>Natural gas</t>
  </si>
  <si>
    <t>Fuel oil</t>
  </si>
  <si>
    <t>Coke-oven gas</t>
  </si>
  <si>
    <t>Blast furnace gas</t>
  </si>
  <si>
    <t>Communal waste</t>
  </si>
  <si>
    <t>EnyT</t>
  </si>
  <si>
    <r>
      <t>FT</t>
    </r>
    <r>
      <rPr>
        <b/>
        <sz val="11"/>
        <color rgb="FFFF0000"/>
        <rFont val="Calibri"/>
        <family val="2"/>
        <charset val="238"/>
      </rPr>
      <t/>
    </r>
  </si>
  <si>
    <r>
      <t>GázM</t>
    </r>
    <r>
      <rPr>
        <b/>
        <sz val="11"/>
        <color rgb="FFFF0000"/>
        <rFont val="Calibri"/>
        <family val="2"/>
        <charset val="238"/>
        <scheme val="minor"/>
      </rPr>
      <t/>
    </r>
  </si>
  <si>
    <r>
      <t>KC</t>
    </r>
    <r>
      <rPr>
        <b/>
        <sz val="11"/>
        <color rgb="FFFF0000"/>
        <rFont val="Calibri"/>
        <family val="2"/>
        <charset val="238"/>
        <scheme val="minor"/>
      </rPr>
      <t/>
    </r>
  </si>
  <si>
    <r>
      <rPr>
        <b/>
        <sz val="11"/>
        <rFont val="Calibri"/>
        <family val="2"/>
        <charset val="238"/>
      </rPr>
      <t>K</t>
    </r>
    <r>
      <rPr>
        <b/>
        <sz val="11"/>
        <color rgb="FFFF0000"/>
        <rFont val="Calibri"/>
        <family val="2"/>
        <charset val="238"/>
      </rPr>
      <t/>
    </r>
  </si>
  <si>
    <t>NapK</t>
  </si>
  <si>
    <t>Nuclear fuel</t>
  </si>
  <si>
    <t>Propane</t>
  </si>
  <si>
    <t>PB-gas</t>
  </si>
  <si>
    <t>Synthetic natural gas</t>
  </si>
  <si>
    <t>Coal</t>
  </si>
  <si>
    <t>Sewage sludge gas</t>
  </si>
  <si>
    <t>Thermal water</t>
  </si>
  <si>
    <t>Changes in the number of domestic district heating systems</t>
  </si>
  <si>
    <t>3.3, 3.5</t>
  </si>
  <si>
    <t>Sankey diagram - Heat generation and quantities</t>
  </si>
  <si>
    <r>
      <t xml:space="preserve">387/2016. (XII. 2.) Korm. rendelet </t>
    </r>
    <r>
      <rPr>
        <sz val="11"/>
        <color rgb="FFFF0000"/>
        <rFont val="Calibri"/>
        <family val="2"/>
        <charset val="238"/>
        <scheme val="minor"/>
      </rPr>
      <t>|</t>
    </r>
    <r>
      <rPr>
        <sz val="11"/>
        <color theme="1"/>
        <rFont val="Calibri"/>
        <family val="2"/>
        <scheme val="minor"/>
      </rPr>
      <t xml:space="preserve"> Government Decree no. 387/2016 (December 2) </t>
    </r>
  </si>
  <si>
    <r>
      <t xml:space="preserve">a fogyasztóvédelmi hatóság kijelöléséről </t>
    </r>
    <r>
      <rPr>
        <sz val="11"/>
        <color rgb="FFFF0000"/>
        <rFont val="Calibri"/>
        <family val="2"/>
        <charset val="238"/>
        <scheme val="minor"/>
      </rPr>
      <t>|</t>
    </r>
    <r>
      <rPr>
        <sz val="11"/>
        <color theme="1"/>
        <rFont val="Calibri"/>
        <family val="2"/>
        <scheme val="minor"/>
      </rPr>
      <t xml:space="preserve"> </t>
    </r>
    <r>
      <rPr>
        <sz val="11"/>
        <color theme="1"/>
        <rFont val="Calibri"/>
        <family val="2"/>
        <charset val="238"/>
        <scheme val="minor"/>
      </rPr>
      <t>on the designation of the consumer protection authority</t>
    </r>
  </si>
  <si>
    <r>
      <rPr>
        <sz val="11"/>
        <rFont val="Calibri"/>
        <family val="2"/>
        <charset val="238"/>
        <scheme val="minor"/>
      </rPr>
      <t xml:space="preserve">a földgázellátásról szóló 2008. évi XL. törvény rendelkezéseinek végrehajtásáról </t>
    </r>
    <r>
      <rPr>
        <sz val="11"/>
        <color rgb="FFFF0000"/>
        <rFont val="Calibri"/>
        <family val="2"/>
        <charset val="238"/>
        <scheme val="minor"/>
      </rPr>
      <t xml:space="preserve">| </t>
    </r>
    <r>
      <rPr>
        <sz val="11"/>
        <rFont val="Calibri"/>
        <family val="2"/>
        <charset val="238"/>
        <scheme val="minor"/>
      </rPr>
      <t>on the implementation of the Act XL of 2008 on Natural Gas Supply</t>
    </r>
  </si>
  <si>
    <t>1993. évi XLVIII. törvény | Act XLVIII of 1993</t>
  </si>
  <si>
    <t>a bányászatról | on Mining</t>
  </si>
  <si>
    <t>1995. évi LVII. törvény | Act LVII of 1995</t>
  </si>
  <si>
    <t>a vízgazdálkodásról | on Water Management</t>
  </si>
  <si>
    <t>1997. évi CLV. törvény | Act CLV of 1997</t>
  </si>
  <si>
    <t>a fogyasztóvédelemről | on Consumer Protection</t>
  </si>
  <si>
    <t xml:space="preserve">2007. évi LXXXVI. törvény | Act  LXXXVI of 2007 </t>
  </si>
  <si>
    <t>a villamos energiáról | on Electricity</t>
  </si>
  <si>
    <t xml:space="preserve">2008. évi XL. törvény | Act XL of 2008  </t>
  </si>
  <si>
    <t>a földgázellátásról | on Natural Gas Supply</t>
  </si>
  <si>
    <t xml:space="preserve">2008. évi LXVII. törvény | Act LXVII of 2008 </t>
  </si>
  <si>
    <t>a távhőszolgáltatás versenyképesebbé tételéről | on Enhancing the Competitiveness of District Heating Services</t>
  </si>
  <si>
    <t>2012. évi CLXVIII. törvény | Act CLXVIII of 2012</t>
  </si>
  <si>
    <t>a közművezetékek adójáról | on the tax of utility piping</t>
  </si>
  <si>
    <t>2012. évi CCXVII. törvény | Act CCXVII of 2012</t>
  </si>
  <si>
    <t>az üvegházhatású gázok közösségi kereskedelmi rendszerében és az erőfeszítés-megosztási határozat végrehajtásában történő részvételről | on the participation in the community trade system of greenhouse gases and in the implementation of the effort sharing decision</t>
  </si>
  <si>
    <t>az általános közigazgatási rendtartásról | on General Public Administration Procedures</t>
  </si>
  <si>
    <t>2016. évi CL. törvény| Act CL of 2016</t>
  </si>
  <si>
    <t>2015. évi CCXXII. törvény| Act CCXXII of 2015</t>
  </si>
  <si>
    <t>az elektronikus ügyintézés és a bizalmi szolgáltatások általános szabályairól | on the General rules for electronic administration and trust services</t>
  </si>
  <si>
    <r>
      <t>451/2016. (XII.19.) Korm. rendelet</t>
    </r>
    <r>
      <rPr>
        <sz val="11"/>
        <color rgb="FFFF0000"/>
        <rFont val="Calibri"/>
        <family val="2"/>
        <charset val="238"/>
      </rPr>
      <t xml:space="preserve"> | </t>
    </r>
    <r>
      <rPr>
        <sz val="11"/>
        <color theme="1"/>
        <rFont val="Calibri"/>
        <family val="2"/>
        <charset val="238"/>
      </rPr>
      <t xml:space="preserve">Government Decree no. 451/2016 (December 19) </t>
    </r>
  </si>
  <si>
    <t>az elektronikus ügyintézés részletszabályairól | on the detailed rules for electronic administration</t>
  </si>
  <si>
    <r>
      <t>31/2014. (II.12.) Korm. rendelet</t>
    </r>
    <r>
      <rPr>
        <sz val="11"/>
        <color rgb="FFFF0000"/>
        <rFont val="Calibri"/>
        <family val="2"/>
        <charset val="238"/>
      </rPr>
      <t xml:space="preserve"> | </t>
    </r>
    <r>
      <rPr>
        <sz val="11"/>
        <color theme="1"/>
        <rFont val="Calibri"/>
        <family val="2"/>
        <charset val="238"/>
      </rPr>
      <t xml:space="preserve">Government Decree no. 31/2014 (February 12) </t>
    </r>
  </si>
  <si>
    <t>az egyes sajátos ipari építményekre vonatkozó építésügyi hatósági eljárások szabályairól | on the rules of authority procedures for the construction of specific, nonbuilding structures</t>
  </si>
  <si>
    <t>&lt;100 TJ</t>
  </si>
  <si>
    <t>100-500 TJ</t>
  </si>
  <si>
    <t>&gt;1000 TJ</t>
  </si>
  <si>
    <t>501-1000 TJ</t>
  </si>
  <si>
    <t>Távhőszolgáltatás egyszerűsített modellje</t>
  </si>
  <si>
    <t>-</t>
  </si>
  <si>
    <t>Lakosságnak szolgáltatott hő településenként</t>
  </si>
  <si>
    <r>
      <t xml:space="preserve">Az adott technológia által tartósan  kiadható hőteljesítmény a távhő rendszer névleges paramétereinek fennállása esetén. </t>
    </r>
    <r>
      <rPr>
        <sz val="11"/>
        <color rgb="FFFF0000"/>
        <rFont val="Calibri"/>
        <family val="2"/>
        <charset val="238"/>
        <scheme val="minor"/>
      </rPr>
      <t xml:space="preserve">| </t>
    </r>
    <r>
      <rPr>
        <sz val="11"/>
        <rFont val="Calibri"/>
        <family val="2"/>
        <charset val="238"/>
        <scheme val="minor"/>
      </rPr>
      <t>The intended full-load sustained output of a certain production technology with regard to the nominal parameters of district heating system.</t>
    </r>
  </si>
  <si>
    <r>
      <t>Több épület vagy építmény távhővezeték-hálózat útján történő hőellátása céljából, az ellátandó épületeken vagy építményeken kívül, vagy azok egyikében elhelyezett, a hőhordozó közeg fogadására, átalakítására, mennyiségének szabályozására, elosztására, mérésére szolgáló technológiai berendezés.</t>
    </r>
    <r>
      <rPr>
        <strike/>
        <sz val="11"/>
        <color theme="1"/>
        <rFont val="Calibri"/>
        <family val="2"/>
        <charset val="238"/>
        <scheme val="minor"/>
      </rPr>
      <t xml:space="preserve"> </t>
    </r>
    <r>
      <rPr>
        <sz val="11"/>
        <color rgb="FFFF0000"/>
        <rFont val="Calibri"/>
        <family val="2"/>
        <charset val="238"/>
        <scheme val="minor"/>
      </rPr>
      <t xml:space="preserve">| </t>
    </r>
    <r>
      <rPr>
        <sz val="11"/>
        <rFont val="Calibri"/>
        <family val="2"/>
        <charset val="238"/>
        <scheme val="minor"/>
      </rPr>
      <t>A</t>
    </r>
    <r>
      <rPr>
        <sz val="11"/>
        <color theme="1"/>
        <rFont val="Calibri"/>
        <family val="2"/>
        <scheme val="minor"/>
      </rPr>
      <t xml:space="preserve"> technological eq</t>
    </r>
    <r>
      <rPr>
        <sz val="11"/>
        <rFont val="Calibri"/>
        <family val="2"/>
        <charset val="238"/>
        <scheme val="minor"/>
      </rPr>
      <t>uipment intended for the reception, transformation of a heat transfer</t>
    </r>
    <r>
      <rPr>
        <sz val="11"/>
        <color theme="1"/>
        <rFont val="Calibri"/>
        <family val="2"/>
        <scheme val="minor"/>
      </rPr>
      <t xml:space="preserve"> medium and for controlling, distributing and measuring its volumes in order to supply multiple buildings or constructions with district heat through a district heating network. The equipment may be placed in one of the supplied buildings or outside them.</t>
    </r>
  </si>
  <si>
    <t>Tisza BioTerm Kft.</t>
  </si>
  <si>
    <t>Várpalotai Közszolgáltató Nonprofit Kft.</t>
  </si>
  <si>
    <t>3.9</t>
  </si>
  <si>
    <t>Távhő Ökocímke</t>
  </si>
  <si>
    <t>A</t>
  </si>
  <si>
    <t>A+</t>
  </si>
  <si>
    <t>C</t>
  </si>
  <si>
    <t>F</t>
  </si>
  <si>
    <t>B</t>
  </si>
  <si>
    <t xml:space="preserve">MIHŐ Kft. </t>
  </si>
  <si>
    <t>E</t>
  </si>
  <si>
    <t>Cegléd Városi távhőrendszer</t>
  </si>
  <si>
    <t>gCO2 (kg/GJ)</t>
  </si>
  <si>
    <t>District Heat Ecolabel</t>
  </si>
  <si>
    <t>Távhőszolgáltatók saját hőtermelésének részesedése a távhőtermelésből</t>
  </si>
  <si>
    <t>Share of district heat suppliers own production within district heat production</t>
  </si>
  <si>
    <t>3.1.1</t>
  </si>
  <si>
    <t>3.1.2</t>
  </si>
  <si>
    <t>3.1.3</t>
  </si>
  <si>
    <t>3.1.4</t>
  </si>
  <si>
    <t>3.1.5</t>
  </si>
  <si>
    <t>3.1.6</t>
  </si>
  <si>
    <t>3.1.7</t>
  </si>
  <si>
    <t>Nincs</t>
  </si>
  <si>
    <t>Van</t>
  </si>
  <si>
    <t>Távhőszolgáltás Dél-Alföld régióban</t>
  </si>
  <si>
    <t>District heating in Dél-Alföld region</t>
  </si>
  <si>
    <t>Távhőszolgáltás Dél-Dunántúl régióban</t>
  </si>
  <si>
    <t>District heating in Dél-Dunántúl region</t>
  </si>
  <si>
    <t>Távhőszolgáltás Észak-Alföld régióban</t>
  </si>
  <si>
    <t>District heating in Észak-Alföld region</t>
  </si>
  <si>
    <t>Távhőszolgáltás Észak-Magyarország régióban</t>
  </si>
  <si>
    <t>District heating in Észak-Magyarország region</t>
  </si>
  <si>
    <t>Távhőszolgáltás Közép-Dunántúl régióban</t>
  </si>
  <si>
    <t>District heating in Közép-Dunántúl region</t>
  </si>
  <si>
    <t>Távhőszolgáltás Közép-Magyarország régióban</t>
  </si>
  <si>
    <t>District heating in Közép-Magyarország region</t>
  </si>
  <si>
    <t>Távhőszolgáltás Nyugat-Dunántúl régióban</t>
  </si>
  <si>
    <t>District heating in Nyugat-Dunántúl region</t>
  </si>
  <si>
    <t>Hőtermelő technológiák részesedése a távhőtermelésben</t>
  </si>
  <si>
    <t>Gázmotor | Gas engine</t>
  </si>
  <si>
    <t>Egyéb kapcsolt technológia | Other CHP technology</t>
  </si>
  <si>
    <t>Kazán | Direct heat technology</t>
  </si>
  <si>
    <t>Geotermikus  | Geothermal</t>
  </si>
  <si>
    <t>Share of heat production technologies in district heat production</t>
  </si>
  <si>
    <t>Geotermikus távhőtermelők rendelkezésre álló hőteljesítőképessége településenként</t>
  </si>
  <si>
    <t>Available heating capacity of geothermal heat producers by settlement</t>
  </si>
  <si>
    <t xml:space="preserve">Távhőszolgáltató |
 District heat supplier </t>
  </si>
  <si>
    <t>Referencia év |
Reference year</t>
  </si>
  <si>
    <t>Osztályzat|
Grade</t>
  </si>
  <si>
    <t>(GJ/GJ)</t>
  </si>
  <si>
    <t>Primerenergia-hatékonysági tényező* | Primary energy efficiency factor*</t>
  </si>
  <si>
    <t>Távhőrendszer megnevezése |
 Name of district heating system</t>
  </si>
  <si>
    <t>Megújuló energiaforrások aránya** | Share of renewable energy**</t>
  </si>
  <si>
    <r>
      <t>Fajlagos CO</t>
    </r>
    <r>
      <rPr>
        <b/>
        <vertAlign val="subscript"/>
        <sz val="11"/>
        <color theme="1"/>
        <rFont val="Calibri"/>
        <family val="2"/>
        <charset val="238"/>
        <scheme val="minor"/>
      </rPr>
      <t>2</t>
    </r>
    <r>
      <rPr>
        <b/>
        <sz val="11"/>
        <color theme="1"/>
        <rFont val="Calibri"/>
        <family val="2"/>
        <charset val="238"/>
        <scheme val="minor"/>
      </rPr>
      <t xml:space="preserve"> kibocsátás*** | Average CO</t>
    </r>
    <r>
      <rPr>
        <b/>
        <vertAlign val="subscript"/>
        <sz val="11"/>
        <color theme="1"/>
        <rFont val="Calibri"/>
        <family val="2"/>
        <charset val="238"/>
        <scheme val="minor"/>
      </rPr>
      <t>2</t>
    </r>
    <r>
      <rPr>
        <b/>
        <sz val="11"/>
        <color theme="1"/>
        <rFont val="Calibri"/>
        <family val="2"/>
        <charset val="238"/>
        <scheme val="minor"/>
      </rPr>
      <t xml:space="preserve"> emission***</t>
    </r>
  </si>
  <si>
    <r>
      <t>* Primerenergia-hatékonysági tényező:</t>
    </r>
    <r>
      <rPr>
        <sz val="11"/>
        <color theme="1"/>
        <rFont val="Calibri"/>
        <family val="2"/>
        <charset val="238"/>
        <scheme val="minor"/>
      </rPr>
      <t xml:space="preserve"> Az adott távhőrendszerben a távhőszolgáltató által értékesített távhő előállításához felhasznált primer energia átalakítási veszteségeit, a hőenergia termeléséhez és keringtetéséhez felhasznált villamos energia előállításához szükséges primer energiát és a távhőhálózaton bekövetkező hőveszteséget is figyelembe vevő fajlagos primerenergia-igény GJ/GJ értékben kifejezve |</t>
    </r>
  </si>
  <si>
    <r>
      <t>*</t>
    </r>
    <r>
      <rPr>
        <b/>
        <sz val="11"/>
        <color theme="1"/>
        <rFont val="Calibri"/>
        <family val="2"/>
        <charset val="238"/>
        <scheme val="minor"/>
      </rPr>
      <t xml:space="preserve"> Primary energy efficiency factor: </t>
    </r>
    <r>
      <rPr>
        <sz val="11"/>
        <color theme="1"/>
        <rFont val="Calibri"/>
        <family val="2"/>
        <charset val="238"/>
        <scheme val="minor"/>
      </rPr>
      <t>specific primary energy need in terms of GJ/GJ taking into consideration:</t>
    </r>
  </si>
  <si>
    <t>-the loss during conversion of primary energy into district heat to be sold by DH company on a given DH network,</t>
  </si>
  <si>
    <t>-the primary energy needed for power generation in order to produce and circulate heat energy,</t>
  </si>
  <si>
    <t>-heat loss on the district heating network.</t>
  </si>
  <si>
    <r>
      <t xml:space="preserve">** Megújuló energiaforrások aránya: </t>
    </r>
    <r>
      <rPr>
        <sz val="11"/>
        <color theme="1"/>
        <rFont val="Calibri"/>
        <family val="2"/>
        <charset val="238"/>
        <scheme val="minor"/>
      </rPr>
      <t>egy adott távhőrendszerben a hőtermelésben egymással kooperáló hőforrások egyes hőtermelő technológiáiban használt megújuló energiaforrások technológián belüli részarányainak összessége |</t>
    </r>
  </si>
  <si>
    <r>
      <t xml:space="preserve">**Share of renewable energy: </t>
    </r>
    <r>
      <rPr>
        <sz val="11"/>
        <color theme="1"/>
        <rFont val="Calibri"/>
        <family val="2"/>
        <charset val="238"/>
        <scheme val="minor"/>
      </rPr>
      <t>total of shares of renewable energy sources within same heat producing technologies used by cooperative heat producers on a given district heating network.</t>
    </r>
  </si>
  <si>
    <r>
      <t>*** Fajlagos CO2 kibocsátás:</t>
    </r>
    <r>
      <rPr>
        <sz val="11"/>
        <color theme="1"/>
        <rFont val="Calibri"/>
        <family val="2"/>
        <charset val="238"/>
        <scheme val="minor"/>
      </rPr>
      <t xml:space="preserve"> az adott távhőrendszer hőfogyasztói által felhasznált, a távhőszolgáltató által értékesített, távhő megtermeléséhez felhasznált primer energia fajlagos CO2 kibocsátása (kg/GJ) |</t>
    </r>
  </si>
  <si>
    <r>
      <t xml:space="preserve">*** Specific CO2 emission: </t>
    </r>
    <r>
      <rPr>
        <sz val="11"/>
        <color theme="1"/>
        <rFont val="Calibri"/>
        <family val="2"/>
        <charset val="238"/>
        <scheme val="minor"/>
      </rPr>
      <t>the specific CO2 emission of primary energy in terms of kg/GJ needed for production of district heat sold by DH company and used by heat consumers of a district heating network.</t>
    </r>
  </si>
  <si>
    <t>Az adatok regionális szinten a 3.1.1-3.1.7 ábráknál elérhetőek.</t>
  </si>
  <si>
    <t>The data are available on regional level in the 3.1.1-3.1.7 charts.</t>
  </si>
  <si>
    <t>2.1, 2.7, 2.8</t>
  </si>
  <si>
    <t>2.1, 2.3</t>
  </si>
  <si>
    <r>
      <t xml:space="preserve">Település </t>
    </r>
    <r>
      <rPr>
        <b/>
        <sz val="11"/>
        <color rgb="FFFF0000"/>
        <rFont val="Calibri"/>
        <family val="2"/>
        <charset val="238"/>
        <scheme val="minor"/>
      </rPr>
      <t>|</t>
    </r>
    <r>
      <rPr>
        <b/>
        <sz val="11"/>
        <rFont val="Calibri"/>
        <family val="2"/>
        <charset val="238"/>
        <scheme val="minor"/>
      </rPr>
      <t xml:space="preserve"> Settlement</t>
    </r>
  </si>
  <si>
    <r>
      <t xml:space="preserve">Távhőszolgáltatók száma [db] </t>
    </r>
    <r>
      <rPr>
        <b/>
        <sz val="11"/>
        <color rgb="FFFF0000"/>
        <rFont val="Calibri"/>
        <family val="2"/>
        <charset val="238"/>
        <scheme val="minor"/>
      </rPr>
      <t>|</t>
    </r>
    <r>
      <rPr>
        <b/>
        <sz val="11"/>
        <color theme="1"/>
        <rFont val="Calibri"/>
        <family val="2"/>
        <charset val="238"/>
        <scheme val="minor"/>
      </rPr>
      <t xml:space="preserve"> 
Number of district heat suppliers [pcs]</t>
    </r>
  </si>
  <si>
    <r>
      <t xml:space="preserve">Értékesítési méret szerinti kategóriák </t>
    </r>
    <r>
      <rPr>
        <b/>
        <sz val="11"/>
        <color rgb="FFFF0000"/>
        <rFont val="Calibri"/>
        <family val="2"/>
        <charset val="238"/>
        <scheme val="minor"/>
      </rPr>
      <t xml:space="preserve">|
</t>
    </r>
    <r>
      <rPr>
        <b/>
        <sz val="11"/>
        <color theme="1"/>
        <rFont val="Calibri"/>
        <family val="2"/>
        <charset val="238"/>
        <scheme val="minor"/>
      </rPr>
      <t>Categories according to the scale of sales</t>
    </r>
  </si>
  <si>
    <t>Termelési technológia |
 Production technology</t>
  </si>
  <si>
    <t>Termelési technológiák | Production technologies</t>
  </si>
  <si>
    <t>Energiahordozók | Fuels</t>
  </si>
  <si>
    <r>
      <t xml:space="preserve">Energiahordozók </t>
    </r>
    <r>
      <rPr>
        <b/>
        <sz val="11"/>
        <color rgb="FFFF0000"/>
        <rFont val="Calibri"/>
        <family val="2"/>
        <charset val="238"/>
        <scheme val="minor"/>
      </rPr>
      <t xml:space="preserve">|
</t>
    </r>
    <r>
      <rPr>
        <b/>
        <sz val="11"/>
        <color theme="1"/>
        <rFont val="Calibri"/>
        <family val="2"/>
        <charset val="238"/>
        <scheme val="minor"/>
      </rPr>
      <t>Fuels</t>
    </r>
  </si>
  <si>
    <r>
      <t xml:space="preserve">Település </t>
    </r>
    <r>
      <rPr>
        <b/>
        <sz val="11"/>
        <color rgb="FFFF0000"/>
        <rFont val="Calibri"/>
        <family val="2"/>
        <charset val="238"/>
        <scheme val="minor"/>
      </rPr>
      <t xml:space="preserve">|
</t>
    </r>
    <r>
      <rPr>
        <b/>
        <sz val="11"/>
        <color theme="1"/>
        <rFont val="Calibri"/>
        <family val="2"/>
        <charset val="238"/>
        <scheme val="minor"/>
      </rPr>
      <t>S</t>
    </r>
    <r>
      <rPr>
        <b/>
        <sz val="11"/>
        <rFont val="Calibri"/>
        <family val="2"/>
        <charset val="238"/>
        <scheme val="minor"/>
      </rPr>
      <t>ettlement</t>
    </r>
  </si>
  <si>
    <r>
      <t>Távhőtermelői működési engedélyes</t>
    </r>
    <r>
      <rPr>
        <b/>
        <sz val="11"/>
        <color rgb="FFFF0000"/>
        <rFont val="Calibri"/>
        <family val="2"/>
        <charset val="238"/>
        <scheme val="minor"/>
      </rPr>
      <t xml:space="preserve"> |
</t>
    </r>
    <r>
      <rPr>
        <b/>
        <sz val="11"/>
        <color theme="1"/>
        <rFont val="Calibri"/>
        <family val="2"/>
        <charset val="238"/>
        <scheme val="minor"/>
      </rPr>
      <t xml:space="preserve"> District heat producer licensee</t>
    </r>
  </si>
  <si>
    <t>Beépített hőteljesítőképesség [MW] |
Installed thermal capacity [MW]</t>
  </si>
  <si>
    <r>
      <t xml:space="preserve">Rendelkezésre álló hőteljesítőképesség [MW] </t>
    </r>
    <r>
      <rPr>
        <b/>
        <sz val="11"/>
        <color rgb="FFFF0000"/>
        <rFont val="Calibri"/>
        <family val="2"/>
        <charset val="238"/>
        <scheme val="minor"/>
      </rPr>
      <t xml:space="preserve">|
</t>
    </r>
    <r>
      <rPr>
        <b/>
        <sz val="11"/>
        <color theme="1"/>
        <rFont val="Calibri"/>
        <family val="2"/>
        <charset val="238"/>
        <scheme val="minor"/>
      </rPr>
      <t xml:space="preserve"> Available thermal capacity [MW]</t>
    </r>
  </si>
  <si>
    <r>
      <t xml:space="preserve">Fogalom </t>
    </r>
    <r>
      <rPr>
        <b/>
        <sz val="11"/>
        <color rgb="FFFF0000"/>
        <rFont val="Calibri"/>
        <family val="2"/>
        <charset val="238"/>
        <scheme val="minor"/>
      </rPr>
      <t xml:space="preserve">|
</t>
    </r>
    <r>
      <rPr>
        <b/>
        <sz val="11"/>
        <color theme="1"/>
        <rFont val="Calibri"/>
        <family val="2"/>
        <charset val="238"/>
        <scheme val="minor"/>
      </rPr>
      <t>Term</t>
    </r>
  </si>
  <si>
    <r>
      <t xml:space="preserve">Magyarázat </t>
    </r>
    <r>
      <rPr>
        <b/>
        <sz val="11"/>
        <color rgb="FFFF0000"/>
        <rFont val="Calibri"/>
        <family val="2"/>
        <charset val="238"/>
        <scheme val="minor"/>
      </rPr>
      <t xml:space="preserve">|
</t>
    </r>
    <r>
      <rPr>
        <b/>
        <sz val="11"/>
        <color theme="1"/>
        <rFont val="Calibri"/>
        <family val="2"/>
        <charset val="238"/>
        <scheme val="minor"/>
      </rPr>
      <t>Explanation</t>
    </r>
  </si>
  <si>
    <t>Egyéb közvetlen hőtermelő technológia | Other non-CHP technology</t>
  </si>
  <si>
    <t>2.2, 2.3</t>
  </si>
  <si>
    <t>Saját hőtermelés |
Own production</t>
  </si>
  <si>
    <r>
      <t xml:space="preserve">Értékesítési méret </t>
    </r>
    <r>
      <rPr>
        <b/>
        <sz val="11"/>
        <color rgb="FFFF0000"/>
        <rFont val="Calibri"/>
        <family val="2"/>
        <charset val="238"/>
        <scheme val="minor"/>
      </rPr>
      <t xml:space="preserve">|
</t>
    </r>
    <r>
      <rPr>
        <b/>
        <sz val="11"/>
        <color theme="1"/>
        <rFont val="Calibri"/>
        <family val="2"/>
        <charset val="238"/>
        <scheme val="minor"/>
      </rPr>
      <t>Scale of sales</t>
    </r>
  </si>
  <si>
    <r>
      <t xml:space="preserve">Távhőszolgáltató </t>
    </r>
    <r>
      <rPr>
        <b/>
        <sz val="11"/>
        <color rgb="FFFF0000"/>
        <rFont val="Calibri"/>
        <family val="2"/>
        <charset val="238"/>
        <scheme val="minor"/>
      </rPr>
      <t xml:space="preserve">|
</t>
    </r>
    <r>
      <rPr>
        <b/>
        <sz val="11"/>
        <rFont val="Calibri"/>
        <family val="2"/>
        <charset val="238"/>
        <scheme val="minor"/>
      </rPr>
      <t>District heat supplier</t>
    </r>
  </si>
  <si>
    <r>
      <t xml:space="preserve">Település </t>
    </r>
    <r>
      <rPr>
        <b/>
        <sz val="11"/>
        <color rgb="FFFF0000"/>
        <rFont val="Calibri"/>
        <family val="2"/>
        <charset val="238"/>
        <scheme val="minor"/>
      </rPr>
      <t xml:space="preserve">|
</t>
    </r>
    <r>
      <rPr>
        <b/>
        <sz val="11"/>
        <rFont val="Calibri"/>
        <family val="2"/>
        <charset val="238"/>
        <scheme val="minor"/>
      </rPr>
      <t>Settlement</t>
    </r>
  </si>
  <si>
    <t>Távhőtermelők rendelkezésre álló hőteljesítőképességének megyénkénti eloszlása</t>
  </si>
  <si>
    <t>Distribution of available district heating capacity by counties</t>
  </si>
  <si>
    <r>
      <t xml:space="preserve">Értékesített hő [GJ] </t>
    </r>
    <r>
      <rPr>
        <b/>
        <sz val="11"/>
        <color rgb="FFFF0000"/>
        <rFont val="Calibri"/>
        <family val="2"/>
        <charset val="238"/>
        <scheme val="minor"/>
      </rPr>
      <t>|</t>
    </r>
    <r>
      <rPr>
        <b/>
        <sz val="11"/>
        <color theme="1"/>
        <rFont val="Calibri"/>
        <family val="2"/>
        <charset val="238"/>
        <scheme val="minor"/>
      </rPr>
      <t xml:space="preserve"> Sold heat [GJ]</t>
    </r>
  </si>
  <si>
    <t>Debreceni Vízmű Zrt., Veolia Energia Magyarország Zrt.</t>
  </si>
  <si>
    <t>Távhőipari díjfizetők számának alakulása</t>
  </si>
  <si>
    <t>Changes in the number of district heat fee payers</t>
  </si>
  <si>
    <t>Household consumption data according to settlements</t>
  </si>
  <si>
    <t>Rendelkezésre álló hőteljesítőképesség| Available heating capacity</t>
  </si>
  <si>
    <r>
      <rPr>
        <b/>
        <sz val="11"/>
        <rFont val="Calibri"/>
        <family val="2"/>
        <charset val="238"/>
        <scheme val="minor"/>
      </rPr>
      <t>Összes díjfizetők száma</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Number of total fee payers</t>
    </r>
  </si>
  <si>
    <r>
      <t xml:space="preserve">Egyéb </t>
    </r>
    <r>
      <rPr>
        <b/>
        <sz val="11"/>
        <rFont val="Calibri"/>
        <family val="2"/>
        <charset val="238"/>
        <scheme val="minor"/>
      </rPr>
      <t>díjfizetők</t>
    </r>
    <r>
      <rPr>
        <b/>
        <sz val="11"/>
        <color theme="1"/>
        <rFont val="Calibri"/>
        <family val="2"/>
        <charset val="238"/>
        <scheme val="minor"/>
      </rPr>
      <t xml:space="preserve"> száma </t>
    </r>
    <r>
      <rPr>
        <b/>
        <sz val="11"/>
        <color rgb="FFFF0000"/>
        <rFont val="Calibri"/>
        <family val="2"/>
        <charset val="238"/>
        <scheme val="minor"/>
      </rPr>
      <t>|</t>
    </r>
    <r>
      <rPr>
        <b/>
        <sz val="11"/>
        <color theme="1"/>
        <rFont val="Calibri"/>
        <family val="2"/>
        <charset val="238"/>
        <scheme val="minor"/>
      </rPr>
      <t xml:space="preserve"> Number of other </t>
    </r>
    <r>
      <rPr>
        <b/>
        <sz val="11"/>
        <rFont val="Calibri"/>
        <family val="2"/>
        <charset val="238"/>
        <scheme val="minor"/>
      </rPr>
      <t>fee payers</t>
    </r>
  </si>
  <si>
    <t>Távhőtermelő(k)*|
District heat producer(s)*</t>
  </si>
  <si>
    <t>Beépített hőteljesítmény | Installed thermal capacity</t>
  </si>
  <si>
    <t>Az a legnagyobb hőteljesítmény, amely a hőtermelő berendezésekből — azok névleges hőteljesítményével — közvetlenül és kapcsoltan egyidejűleg a termelői hőközponti berendezések névleges teljesítményének figyelembevételével, hőönfogyasztás és veszteség nélkül a méretezési jellemzőkkel kiadható lenne. | The maximum thermal output rate of the plant determined by the nominal thermal capacity of equipments without heat consumption and losses.</t>
  </si>
  <si>
    <t>Telephelyi hőönfogyasztás | Heat consumption of sites</t>
  </si>
  <si>
    <t>A létesítmény kiszolgáló berendezéseinek, műhely- és irodaépületeinek hőfogyasztása. | Heat consumption of the auxiliary equipments, workshops and office buildings.</t>
  </si>
  <si>
    <t>Kiadott víz/gőzhő | Output heat (water/steam)</t>
  </si>
  <si>
    <t>A hőtermelő létesítményből a távhővezeték(ek)be, illetve (ipari) gőzellátó vezeték(ek)be táplált hő. | Heat for use in district heating applications (heated water) or industrial processes (steam) transferred in the pipeline by heat-only boiler stations or power plants.</t>
  </si>
  <si>
    <t>A tárgyidőszakra vonatkozóan kiszámlázott, valamint a tárgyidőszakban elszámolt hőmennyiségek összege. | Sum of invoiced and accounted heat in the given period.</t>
  </si>
  <si>
    <t>(%)</t>
  </si>
  <si>
    <t>A névleges üzemállapotban a telephelyről, a hőcsatlakozási pontokon kiadható egyidejű hőteljesítmény, a villamosenergia termelését és a hőtermelő berendezések egyidejű működésének korlátait is figyelembe véve. | The output heating capacity (MWth)  at heat connection points  under nominal operating conditions, taking into account the limits of simultaneous operation of electricity and heat generating units.</t>
  </si>
  <si>
    <r>
      <t xml:space="preserve">Átlagos hődíj [Ft/GJ] </t>
    </r>
    <r>
      <rPr>
        <sz val="11"/>
        <color rgb="FFFF0000"/>
        <rFont val="Calibri"/>
        <family val="2"/>
        <charset val="238"/>
        <scheme val="minor"/>
      </rPr>
      <t>|</t>
    </r>
    <r>
      <rPr>
        <sz val="11"/>
        <color theme="1"/>
        <rFont val="Calibri"/>
        <family val="2"/>
        <scheme val="minor"/>
      </rPr>
      <t xml:space="preserve"> Average heat fee [HUF/GJ]</t>
    </r>
  </si>
  <si>
    <t>Heating and other gas oils</t>
  </si>
  <si>
    <t>2013. évi CLXXXVIII. törvény | Act CLXXXVIII of 2013</t>
  </si>
  <si>
    <t>az egységes közszolgáltatói számlaképről | on the standardized form of utility bills</t>
  </si>
  <si>
    <t>Sorszam</t>
  </si>
  <si>
    <t>Villamos energia</t>
  </si>
  <si>
    <t>Electricity</t>
  </si>
  <si>
    <t>CELLHŐ Kft.</t>
  </si>
  <si>
    <t>DOMBÓVÁRHŐ Kft.</t>
  </si>
  <si>
    <t>E.ON Energiatermelő Kft.</t>
  </si>
  <si>
    <t>Földgáz, Villamos energia</t>
  </si>
  <si>
    <t>OMNI Energy Kft.</t>
  </si>
  <si>
    <t>Sárvári Városgondnokság Nonprofit Kft.</t>
  </si>
  <si>
    <t>SIKLÓS-HŐ Kft.</t>
  </si>
  <si>
    <t>SZMK Energia Kft.</t>
  </si>
  <si>
    <t>Abra</t>
  </si>
  <si>
    <t>Table</t>
  </si>
  <si>
    <t>Termofok-Sió Kft.</t>
  </si>
  <si>
    <t>1.1 A távhő iparág szabályozási kerete | 1.1 Regulatory framework of the district heating industry</t>
  </si>
  <si>
    <t>1.2 Jogszabályban meghatározott fogalmak | 1.2 Definitions defined by legislation</t>
  </si>
  <si>
    <t>1.3 Egyéb fogalmak meghatározása | 1.3 Other definitions</t>
  </si>
  <si>
    <t>1.4 Távhőrendszer egyszerűsített sémája | 1.4 Model of the district heating system</t>
  </si>
  <si>
    <t>1.5 Távhőszolgáltatás egyszerűsített modellje | 1.5 Model of district heat supply</t>
  </si>
  <si>
    <t>1.6 Hőtermelés energiafolyam ábra - hőmennyiségek | 1.6 Sankey diagram - Heat generation and quantities</t>
  </si>
  <si>
    <t>1.7 Hőtermelés - teljesítmények | 1.7 Heat generation schematic diagram - heat capacities</t>
  </si>
  <si>
    <t>1.8 Hőszolgáltatás és hőfelhasználás energiafolyam ábra - hőmennyiségek | 1.8 Sankey diagram - Heat supply and consumption</t>
  </si>
  <si>
    <t>Energiahordozó |
Energy source</t>
  </si>
  <si>
    <t>Földgáz | Natural gas</t>
  </si>
  <si>
    <t>Szén | Coal</t>
  </si>
  <si>
    <t>Kőolajszármazékok | Petroleum products</t>
  </si>
  <si>
    <t>Biomassza | Biomass</t>
  </si>
  <si>
    <t>Biogáz, depóniagáz, szennyvízgáz  | Biogas, sewage sludge gas, landfill gas</t>
  </si>
  <si>
    <t>Napenergia | Solar energy</t>
  </si>
  <si>
    <t>Nukleáris fűtőelem| Nuclear fuel</t>
  </si>
  <si>
    <t>Egyéb | Other</t>
  </si>
  <si>
    <r>
      <t xml:space="preserve">Szolgáltatói hőközpontok száma [db] </t>
    </r>
    <r>
      <rPr>
        <sz val="11"/>
        <color rgb="FFFF0000"/>
        <rFont val="Calibri"/>
        <family val="2"/>
        <charset val="238"/>
        <scheme val="minor"/>
      </rPr>
      <t>|</t>
    </r>
    <r>
      <rPr>
        <sz val="11"/>
        <color theme="1"/>
        <rFont val="Calibri"/>
        <family val="2"/>
        <scheme val="minor"/>
      </rPr>
      <t xml:space="preserve"> Number of supplier substations [pcs]</t>
    </r>
  </si>
  <si>
    <r>
      <t xml:space="preserve">Felhasználói hőközpontok száma [db] </t>
    </r>
    <r>
      <rPr>
        <sz val="11"/>
        <color rgb="FFFF0000"/>
        <rFont val="Calibri"/>
        <family val="2"/>
        <charset val="238"/>
        <scheme val="minor"/>
      </rPr>
      <t>|</t>
    </r>
    <r>
      <rPr>
        <sz val="11"/>
        <color theme="1"/>
        <rFont val="Calibri"/>
        <family val="2"/>
        <scheme val="minor"/>
      </rPr>
      <t xml:space="preserve"> Number of consumer substations [pcs]</t>
    </r>
  </si>
  <si>
    <r>
      <t xml:space="preserve">Hőfogadó állomások száma [db] </t>
    </r>
    <r>
      <rPr>
        <sz val="11"/>
        <color rgb="FFFF0000"/>
        <rFont val="Calibri"/>
        <family val="2"/>
        <charset val="238"/>
        <scheme val="minor"/>
      </rPr>
      <t>|</t>
    </r>
    <r>
      <rPr>
        <sz val="11"/>
        <color theme="1"/>
        <rFont val="Calibri"/>
        <family val="2"/>
        <scheme val="minor"/>
      </rPr>
      <t xml:space="preserve"> Number of heat transfer stations [pcs]</t>
    </r>
  </si>
  <si>
    <t>Kapcsolt hőtermelés / Within CHP</t>
  </si>
  <si>
    <t>Közvetlen hőtermelés / Within non-CHP</t>
  </si>
  <si>
    <t>Félegyházi Fejlesztési Nonprofit Kft.</t>
  </si>
  <si>
    <t>Arrabona Koncessziós Kft.</t>
  </si>
  <si>
    <t>K, NapK, Hosziv</t>
  </si>
  <si>
    <t>Földgáz, Biomassza, SRF</t>
  </si>
  <si>
    <t>Záhonyi HŐTÁV Nonprofit Kft.</t>
  </si>
  <si>
    <t xml:space="preserve">1.10 Távhőszolgáltatással ellátott települések | 1.10 Settlements supplied with district heating </t>
  </si>
  <si>
    <t>A táblázat térképes része külön állományba került átadásra 600 dpi vektorgrafikus (.AI és .PDF) formátumban!</t>
  </si>
  <si>
    <t>2.1 A távhőtermelői működési engedélyesek létesítményeinek műszaki adatai | 2.1 Technical data of the facilities of district heat producing licensees</t>
  </si>
  <si>
    <t>2.2 Távhőszolgáltatók saját hőtermelésének részesedése a távhőtermelésből | 2.2 Share of district heat suppliers own production within district heat production</t>
  </si>
  <si>
    <t>2.3 Hőtermelő technológiák részesedése a távhőtermelésben | 2.3 Share of heat production technologies in district heat production</t>
  </si>
  <si>
    <t>2.4 A távhőtermelők által felhasznált energiahordozó mennyiségek | 2.4 Energy consumption of district heat producers</t>
  </si>
  <si>
    <t>2.5 A távhőtermeléshez felhasznált földgáz átlagköltsége | 2.5 Average cost of natural gas used for district heat production</t>
  </si>
  <si>
    <t>2.6 A csak távhőtermelői működési engedéllyel rendelkező társaságok által továbbértékesített vásárolt hő | 2.6 Heat purchased and resold by companies  with only district heat producer license</t>
  </si>
  <si>
    <t>2.7 Geotermikus távhőtermelők rendelkezésre álló hőteljesítőképessége településenként | 2.7 Available heating capacity of geothermal heat producers by settlement</t>
  </si>
  <si>
    <t>2.8 Távhőtermelők rendelkezésre álló hőteljesítőképességének megyénkénti eloszlása | 2.8 Distribution of available district heating capacity by counties</t>
  </si>
  <si>
    <t>3.1.1 Távhőszolgáltás Dél-Alföld régióban | 3.1.1 District heating in Dél-Alföld region</t>
  </si>
  <si>
    <t>3.1.2 Távhőszolgáltás Dél-Dunántúl régióban | 3.1.2 District heating in Dél-Dunántúl region</t>
  </si>
  <si>
    <t>3.1.3 Távhőszolgáltás Észak-Alföld régióban | 3.1.3 District heating in Észak-Alföld region</t>
  </si>
  <si>
    <t>3.1.4 Távhőszolgáltás Észak-Magyarország régióban | 3.1.4 District heating in Észak-Magyarország region</t>
  </si>
  <si>
    <t>3.1.5 Távhőszolgáltás Közép-Dunántúl régióban | 3.1.5 District heating in Közép-Dunántúl region</t>
  </si>
  <si>
    <t>3.1.6 Távhőszolgáltás Közép-Magyarország régióban | 3.1.6 District heating in Közép-Magyarország region</t>
  </si>
  <si>
    <t>3.1.7 Távhőszolgáltás Nyugat-Dunántúl régióban | 3.1.7 District heating in Nyugat-Dunántúl region</t>
  </si>
  <si>
    <t>3.2 Távhőszolgáltatók értékesítési méret alapú megoszlása | 3.2 Distribution of district heat suppliers according to their sales</t>
  </si>
  <si>
    <t>3.3 Az értékesített hő megoszlása a távhőszolgáltatók értékesítési mérete alapján | 3.3 Distribution of sold heat according to the sale volume of district heat suppliers</t>
  </si>
  <si>
    <t>3.4 Lakosságnak szolgáltatott hő településenként | 3.4 Household consumption data according to settlements</t>
  </si>
  <si>
    <t>3.5 Távhőszolgáltatók értékesítési adatai | 3.5 Sales data of district heat suppliers</t>
  </si>
  <si>
    <t>3.6 Távhőszolgáltatók által vásárolt hő mennyisége és költsége | 3.6 Amount and costs of heat purchased by district heat suppliers</t>
  </si>
  <si>
    <t>3.8 Fontosabb infrastrukturális adatok | 3.8 Main infrastructure data</t>
  </si>
  <si>
    <t>3.9 Távhő Ökocímke | 3.9 District Heat Ecolabel</t>
  </si>
  <si>
    <r>
      <t xml:space="preserve">Elektromos forróvízkazán energiatermelés </t>
    </r>
    <r>
      <rPr>
        <sz val="11"/>
        <color rgb="FFFF0000"/>
        <rFont val="Calibri"/>
        <family val="2"/>
        <charset val="238"/>
      </rPr>
      <t>|</t>
    </r>
    <r>
      <rPr>
        <sz val="11"/>
        <color theme="1"/>
        <rFont val="Calibri"/>
        <family val="2"/>
        <charset val="238"/>
      </rPr>
      <t xml:space="preserve"> En</t>
    </r>
    <r>
      <rPr>
        <sz val="11"/>
        <rFont val="Calibri"/>
        <family val="2"/>
        <charset val="238"/>
      </rPr>
      <t>ergy production by</t>
    </r>
    <r>
      <rPr>
        <sz val="11"/>
        <color theme="1"/>
        <rFont val="Calibri"/>
        <family val="2"/>
        <charset val="238"/>
      </rPr>
      <t xml:space="preserve"> electric boiler</t>
    </r>
  </si>
  <si>
    <t>HőSziv</t>
  </si>
  <si>
    <t>Hőszivattyús energiatermelés | Energy production by heat pump</t>
  </si>
  <si>
    <t>EFvK</t>
  </si>
  <si>
    <t>a létfontosságú rendszerek és létesítmények azonosításáról, kijelöléséről és védelméről | on the identification, designation and protection of critical infrastructure</t>
  </si>
  <si>
    <t>az energetikai létfontosságú rendszerek és létesítmények azonosításáról, kijelöléséről és védelméről | on the identification, designation and protection of critical energy infrastructure</t>
  </si>
  <si>
    <r>
      <t>65/2013. (III.8.) Korm. rendelet</t>
    </r>
    <r>
      <rPr>
        <sz val="11"/>
        <color rgb="FFFF0000"/>
        <rFont val="Calibri"/>
        <family val="2"/>
        <charset val="238"/>
      </rPr>
      <t xml:space="preserve"> | </t>
    </r>
    <r>
      <rPr>
        <sz val="11"/>
        <color theme="1"/>
        <rFont val="Calibri"/>
        <family val="2"/>
        <charset val="238"/>
      </rPr>
      <t xml:space="preserve">Government Decree no. 65/2013 March 8) </t>
    </r>
  </si>
  <si>
    <r>
      <t>374/2020. (VII.30.) Korm. rendelet</t>
    </r>
    <r>
      <rPr>
        <sz val="11"/>
        <color rgb="FFFF0000"/>
        <rFont val="Calibri"/>
        <family val="2"/>
        <charset val="238"/>
      </rPr>
      <t xml:space="preserve"> | </t>
    </r>
    <r>
      <rPr>
        <sz val="11"/>
        <color theme="1"/>
        <rFont val="Calibri"/>
        <family val="2"/>
        <charset val="238"/>
      </rPr>
      <t xml:space="preserve">Government Decree no. 374/2020 July 30) </t>
    </r>
  </si>
  <si>
    <r>
      <t xml:space="preserve">a létfontosságú rendszerek és létesítmények azonosításáról, kijelöléséről és védelméről szóló 2012. évi CLXVI. törvény végrehajtásáról </t>
    </r>
    <r>
      <rPr>
        <sz val="11"/>
        <color rgb="FFFF0000"/>
        <rFont val="Calibri"/>
        <family val="2"/>
        <charset val="238"/>
        <scheme val="minor"/>
      </rPr>
      <t>|</t>
    </r>
    <r>
      <rPr>
        <sz val="11"/>
        <color theme="1"/>
        <rFont val="Calibri"/>
        <family val="2"/>
        <scheme val="minor"/>
      </rPr>
      <t xml:space="preserve"> on the implementation of the Act CLXVI of 2012 on the identification, designation and protection of critical infrastructure</t>
    </r>
  </si>
  <si>
    <t>Távhőtermelők | District heat producers</t>
  </si>
  <si>
    <t>Távhőszolgáltatók | District heat suppliers</t>
  </si>
  <si>
    <t>*Engedélyes tevékenységben | Engaged in licensee activity</t>
  </si>
  <si>
    <t>Foglalkoztatottak száma* |
Number of employees*</t>
  </si>
  <si>
    <t>Év | Year</t>
  </si>
  <si>
    <r>
      <t xml:space="preserve">Év </t>
    </r>
    <r>
      <rPr>
        <sz val="11"/>
        <color theme="1"/>
        <rFont val="Calibri"/>
        <family val="2"/>
        <charset val="238"/>
        <scheme val="minor"/>
      </rPr>
      <t>| Year</t>
    </r>
  </si>
  <si>
    <t>Biomassza, Szén</t>
  </si>
  <si>
    <t>ALTEO-Therm Kft.</t>
  </si>
  <si>
    <t>MK-MÓR TERMELŐ Kft.</t>
  </si>
  <si>
    <t>Geotherm FIRE Kft.</t>
  </si>
  <si>
    <t>MVM Balance Zrt.</t>
  </si>
  <si>
    <t>MVM OTSZ Zrt.</t>
  </si>
  <si>
    <t>ENGIE Sárbogárdi Kft.</t>
  </si>
  <si>
    <t>Greenergy-Power Kft.</t>
  </si>
  <si>
    <t>ALTEO-Therm Kft., ARRABONA Koncessziós Kft.</t>
  </si>
  <si>
    <t>ALTEO-Therm Kft., Veolia Magyarország Zrt.</t>
  </si>
  <si>
    <t>Bioenergy-Duna Kft., Veolia Energia Magyarország Zrt.</t>
  </si>
  <si>
    <t>Geotherm Fire Kft., Veolia Energia Magyarország Zrt.</t>
  </si>
  <si>
    <t>Greenergy-Power Kft., Veolia Energia Magyarország Zrt.</t>
  </si>
  <si>
    <t>DUNA CENTER THERM Kft.</t>
  </si>
  <si>
    <t>Szentlőrinci Geotermia Zrt.</t>
  </si>
  <si>
    <t>Szombathelyi Erőmű ZRt.</t>
  </si>
  <si>
    <t>1.12 A hazai távhőrendszerek számának változása | 1.12 Changes in the number of domestic district heating systems</t>
  </si>
  <si>
    <t>1.11 Távhőipari díjfizetők számának alakulása | 1.11 Changes in the number of district heat fee payers</t>
  </si>
  <si>
    <t>BAKONY-TÁVHŐ Kft.</t>
  </si>
  <si>
    <t>Ajka város távhőrendszer</t>
  </si>
  <si>
    <t>EVAT Egri Vagyonkezelő és Távfűtő Zrt.</t>
  </si>
  <si>
    <t>Felsővárosi Fűtőmű</t>
  </si>
  <si>
    <t>BKM Budapesti Közművek Nonprofit Zrt.</t>
  </si>
  <si>
    <t>Észak-budai Fűtőmű hőkörzete</t>
  </si>
  <si>
    <t>Észak-pest - Újpalotai Fűtőmű hőkörzete</t>
  </si>
  <si>
    <t>Füredi utcai Fűtőmű hőkörzete</t>
  </si>
  <si>
    <t>Rákoskeresztúri Fűtőmű hőkörzete</t>
  </si>
  <si>
    <t>Rózsakerti Fűtőmű hőkörzete</t>
  </si>
  <si>
    <t>Csepeli Erőmű hőkörzete</t>
  </si>
  <si>
    <t>Kelenföldi Erőmű hőkörzete</t>
  </si>
  <si>
    <t>Kispesti Erőmű hőkörzete</t>
  </si>
  <si>
    <t>Keleti Károly utcai tömbkazánház</t>
  </si>
  <si>
    <t>Pinceszer utcai tömbkazánház</t>
  </si>
  <si>
    <t>Toboz utcai tömbkazánház</t>
  </si>
  <si>
    <t>Magasház utcai tömbkazánház</t>
  </si>
  <si>
    <t>Avasi hőkörzet</t>
  </si>
  <si>
    <t>Belvárosi hőkörzet</t>
  </si>
  <si>
    <t>Mohács-Hő Hőszolgáltató Kft.</t>
  </si>
  <si>
    <t>Liszt Ferenc utcai</t>
  </si>
  <si>
    <t>PÉTÁV Pécsi Távfűtő Kft.</t>
  </si>
  <si>
    <t>Pécsi forróvízrendszer</t>
  </si>
  <si>
    <t>Régióhő Regionális Hőszolgáltató Kft.</t>
  </si>
  <si>
    <t>Körmend IV. Béla király u. 4. távhőrendszer</t>
  </si>
  <si>
    <t>Szentes Városi Szolgáltató Kft</t>
  </si>
  <si>
    <t>Városi távfűtőrendszer</t>
  </si>
  <si>
    <t>Tata Energetika Kft.</t>
  </si>
  <si>
    <t>Városi Távhőrendszer</t>
  </si>
  <si>
    <t>Hulladék | Waste</t>
  </si>
  <si>
    <r>
      <t xml:space="preserve">A lakóépület és a vegyes célra használt épület tulajdonosa, tulajdonosainak közössége, épületrészenkénti hőmennyiségmérés esetén az egyes épületrészek tulajdonosa, valamint a Nemzeti Eszközkezelő Programban részt vevő természetes személyek otthonteremtésének biztosításáról szóló 2018. évi CIII. törvény szerinti Lebonyolító által megvásárolt lakóingatlan bérlője. </t>
    </r>
    <r>
      <rPr>
        <sz val="11"/>
        <color rgb="FFFF0000"/>
        <rFont val="Calibri"/>
        <family val="2"/>
        <charset val="238"/>
        <scheme val="minor"/>
      </rPr>
      <t>|</t>
    </r>
    <r>
      <rPr>
        <sz val="11"/>
        <color theme="1"/>
        <rFont val="Calibri"/>
        <family val="2"/>
        <scheme val="minor"/>
      </rPr>
      <t xml:space="preserve"> Owner or the community of owners of a residential building and of a building used for mixed purposes, or in case the amount of heat is measured per building parts, the owner of these parts; and according to the Act CIII of 2018  on the Protection of the Homes of Natural Persons Defaulting on Their Obligations Stemming from Loan Contracts, the tenants of properties purchased by the Nemzeti Eszközkezelő Zrt. </t>
    </r>
  </si>
  <si>
    <t>1.9 A távhőtermelésben és távhőszolgáltatásban foglalkoztatottak száma | 1.9 The number of employees in the district heating sector</t>
  </si>
  <si>
    <t>A távhőtermelésben és távhőszolgáltatásban foglalkoztatottak száma</t>
  </si>
  <si>
    <t>3.7 Távhőhálózatokra adott és a hálózatokból szolgáltatott hő | 3.7 Amount of heat output and provided in district heating</t>
  </si>
  <si>
    <t>Távhőhálózatokra adott és a hálózatokból szolgáltatott hő</t>
  </si>
  <si>
    <r>
      <t xml:space="preserve">Kombinált ciklusú energiatermelés </t>
    </r>
    <r>
      <rPr>
        <sz val="11"/>
        <color rgb="FFFF0000"/>
        <rFont val="Calibri"/>
        <family val="2"/>
        <charset val="238"/>
        <scheme val="minor"/>
      </rPr>
      <t>|</t>
    </r>
    <r>
      <rPr>
        <sz val="11"/>
        <color theme="1"/>
        <rFont val="Calibri"/>
        <family val="2"/>
        <scheme val="minor"/>
      </rPr>
      <t xml:space="preserve"> </t>
    </r>
    <r>
      <rPr>
        <sz val="11"/>
        <color theme="1"/>
        <rFont val="Calibri"/>
        <family val="2"/>
        <charset val="238"/>
      </rPr>
      <t>Combined cycle energy production</t>
    </r>
  </si>
  <si>
    <r>
      <t xml:space="preserve">Az egységes elektronikus közműnyilvántartásról szóló 324/2013. (VIII. 29.) Korm. rendelet 2. §-a szerint: </t>
    </r>
    <r>
      <rPr>
        <b/>
        <sz val="11"/>
        <color rgb="FFFF0000"/>
        <rFont val="Calibri"/>
        <family val="2"/>
        <charset val="238"/>
        <scheme val="minor"/>
      </rPr>
      <t>|</t>
    </r>
    <r>
      <rPr>
        <b/>
        <sz val="11"/>
        <color theme="1"/>
        <rFont val="Calibri"/>
        <family val="2"/>
        <charset val="238"/>
        <scheme val="minor"/>
      </rPr>
      <t xml:space="preserve"> According to the Article 2 of Government Decree no. 324/2013 (29 August) on unified electronic utility registry:</t>
    </r>
  </si>
  <si>
    <r>
      <t xml:space="preserve">E-közmű </t>
    </r>
    <r>
      <rPr>
        <b/>
        <sz val="11"/>
        <color rgb="FFFF0000"/>
        <rFont val="Calibri"/>
        <family val="2"/>
        <charset val="238"/>
        <scheme val="minor"/>
      </rPr>
      <t>| E</t>
    </r>
    <r>
      <rPr>
        <b/>
        <sz val="11"/>
        <rFont val="Calibri"/>
        <family val="2"/>
        <charset val="238"/>
        <scheme val="minor"/>
      </rPr>
      <t>-utility</t>
    </r>
  </si>
  <si>
    <r>
      <t xml:space="preserve">Olyan egységes, elektronikus közműnyilvántartó rendszer, amely internetes felületén a közművezeték-üzemeltetők nyilvántartásaiban található adatokat megjelenítve biztosítja a közművezetékek adataihoz való hozzáférést a felhasználók számára, illetve támogatja az egykapus elektronikus közműegyeztetési folyamatot </t>
    </r>
    <r>
      <rPr>
        <sz val="11"/>
        <color rgb="FFFF0000"/>
        <rFont val="Calibri"/>
        <family val="2"/>
        <charset val="238"/>
        <scheme val="minor"/>
      </rPr>
      <t>|</t>
    </r>
    <r>
      <rPr>
        <sz val="11"/>
        <color theme="1"/>
        <rFont val="Calibri"/>
        <family val="2"/>
        <scheme val="minor"/>
      </rPr>
      <t xml:space="preserve"> S</t>
    </r>
    <r>
      <rPr>
        <sz val="11"/>
        <rFont val="Calibri"/>
        <family val="2"/>
        <charset val="238"/>
        <scheme val="minor"/>
      </rPr>
      <t>uch unified electronic public utility records, like ensure access to data of the utility lines of public utilities for the consumers via Internet by display data from the registrys of public utility operators, and support one-stop access the utility consultation.</t>
    </r>
  </si>
  <si>
    <t>A létfontosságú rendszerek és létesítmények azonosításáról, kijelöléséről és védelméről szóló 2012. évi CLXVI. Törvény| According to the Article 1 of Act CLXVI of 2012 on the identification, designation and protection of crucial infrastructure:</t>
  </si>
  <si>
    <r>
      <t xml:space="preserve">Közművezeték </t>
    </r>
    <r>
      <rPr>
        <b/>
        <sz val="11"/>
        <color rgb="FFFF0000"/>
        <rFont val="Calibri"/>
        <family val="2"/>
        <charset val="238"/>
        <scheme val="minor"/>
      </rPr>
      <t>| U</t>
    </r>
    <r>
      <rPr>
        <b/>
        <sz val="11"/>
        <rFont val="Calibri"/>
        <family val="2"/>
        <charset val="238"/>
        <scheme val="minor"/>
      </rPr>
      <t>tility line</t>
    </r>
  </si>
  <si>
    <r>
      <t xml:space="preserve">Gazdálkodási tevékenységet folytató szervezet által üzemeltetett, közterületen, térszín felett, térszínen vagy térszín alatt elhelyezett vezetékrendszer és az ÁSZF-ben meghatározott kapcsolódó építmények.
 </t>
    </r>
    <r>
      <rPr>
        <sz val="11"/>
        <color rgb="FFFF0000"/>
        <rFont val="Calibri"/>
        <family val="2"/>
        <charset val="238"/>
        <scheme val="minor"/>
      </rPr>
      <t>|</t>
    </r>
    <r>
      <rPr>
        <sz val="11"/>
        <color theme="1"/>
        <rFont val="Calibri"/>
        <family val="2"/>
        <scheme val="minor"/>
      </rPr>
      <t xml:space="preserve"> P</t>
    </r>
    <r>
      <rPr>
        <sz val="11"/>
        <rFont val="Calibri"/>
        <family val="2"/>
        <charset val="238"/>
        <scheme val="minor"/>
      </rPr>
      <t>ublic utility lines on public area and on the surface, above the surface or under the surface and connected buildups according to GTC, that maintains by business oganization.</t>
    </r>
  </si>
  <si>
    <r>
      <t xml:space="preserve">Létfontosságú rendszerelem </t>
    </r>
    <r>
      <rPr>
        <b/>
        <sz val="11"/>
        <color rgb="FFFF0000"/>
        <rFont val="Calibri"/>
        <family val="2"/>
        <charset val="238"/>
        <scheme val="minor"/>
      </rPr>
      <t>| C</t>
    </r>
    <r>
      <rPr>
        <b/>
        <sz val="11"/>
        <rFont val="Calibri"/>
        <family val="2"/>
        <charset val="238"/>
        <scheme val="minor"/>
      </rPr>
      <t>ritical infrastructure unit</t>
    </r>
  </si>
  <si>
    <r>
      <t xml:space="preserve">Az 1. mellékletben meghatározott ágazatok valamelyikébe tartozó szolgáltatás, eszköz, létesítmény vagy rendszer olyan rendszereleme, továbbá azok által nyújtott szolgáltatások, amelyek elengedhetetlenek a létfontosságú társadalmi feladatok ellátásához - így különösen az egészségügyhöz, a lakosság személy- és vagyonbiztonságához, a gazdasági és szociális közszolgáltatások biztosításához, az ország honvédelméhez, - és amelynek kiesése e feladatok folyamatos ellátásának hiánya miatt jelentős következményekkel járna
 </t>
    </r>
    <r>
      <rPr>
        <sz val="11"/>
        <rFont val="Calibri"/>
        <family val="2"/>
        <charset val="238"/>
        <scheme val="minor"/>
      </rPr>
      <t>| Such unit of service, or such unit of equipment, facilities and systems or service covered by these things in one of sector according to the 1st annex of the Act, that are essential for caring the social tasks, particularly for the Healthcare, safety of the assets and health of people, provide an economic and social public services, home-defence, and that’s malfunction generates significant consequence because of the lack of continuous care of tasks</t>
    </r>
  </si>
  <si>
    <t>Szolgáltatott (fizikailag átadott) hő | Provided heat</t>
  </si>
  <si>
    <t>A felhasználók részére technológiai, fűtési, illetve használati melegvíz-készítési célra az átadási ponton mért, fizilailag átadott hő. | Technological, heating and domestic hot water purposes heat passed to the consumers at measuring point.</t>
  </si>
  <si>
    <t>Értékesített (számlázott) hő | Sold heat</t>
  </si>
  <si>
    <t>BUDAÖRSHŐ Kft.</t>
  </si>
  <si>
    <t>Energiabörze Power Kft.</t>
  </si>
  <si>
    <t>BKM Nonprofit Zrt.</t>
  </si>
  <si>
    <t>Földgáz, Kommunális hulladék, Propángáz</t>
  </si>
  <si>
    <t>K, GázM, EkT, EnyT</t>
  </si>
  <si>
    <t>K, KC, EFvK</t>
  </si>
  <si>
    <t>Hajdúnánási Távhőszolgáltató Kft.</t>
  </si>
  <si>
    <t>Miskolci Geotermia Kft.</t>
  </si>
  <si>
    <t>MÖViT Villamosenergiatermelő Zrt.</t>
  </si>
  <si>
    <t>K, GázT, EFvK</t>
  </si>
  <si>
    <t>Alpiq Csepel Kft., ALTEO-Therm Kft., Budapesti Erőmű Zrt., CHP-Erőmű Kft., Greenergy-Power Kft., Készenléti Rendőség, MVM Balance Zrt., WINDIRECT Kft.</t>
  </si>
  <si>
    <t>Csoterm kft.</t>
  </si>
  <si>
    <t>CHP-Erőmű Kft.</t>
  </si>
  <si>
    <t>Halas-T Kft.</t>
  </si>
  <si>
    <t>"VKSZ " Veszprémi Közüzemi Szolgáltató Zrt.</t>
  </si>
  <si>
    <t>Haszkovó utcai Fűtőmű hőkörzet</t>
  </si>
  <si>
    <t>Debreceni hidraulikailag egységes hurkolt és sugaras távhőhálózat</t>
  </si>
  <si>
    <t>Győri forróvizes távhőrendszer</t>
  </si>
  <si>
    <t>Mikes hidraulikailag egységes távhőrendszer</t>
  </si>
  <si>
    <t>D</t>
  </si>
  <si>
    <r>
      <t xml:space="preserve">Ország </t>
    </r>
    <r>
      <rPr>
        <b/>
        <sz val="11"/>
        <color theme="5"/>
        <rFont val="Calibri"/>
        <family val="2"/>
        <charset val="238"/>
        <scheme val="minor"/>
      </rPr>
      <t>| Country</t>
    </r>
  </si>
  <si>
    <r>
      <t xml:space="preserve">Távhőtermelésre felhasznált energiahordozók aránya </t>
    </r>
    <r>
      <rPr>
        <b/>
        <sz val="11"/>
        <color theme="5"/>
        <rFont val="Calibri"/>
        <family val="2"/>
        <charset val="238"/>
        <scheme val="minor"/>
      </rPr>
      <t>| Share of energy sources used to generate district heating</t>
    </r>
  </si>
  <si>
    <r>
      <t xml:space="preserve">Földgáz </t>
    </r>
    <r>
      <rPr>
        <b/>
        <sz val="11"/>
        <color theme="5"/>
        <rFont val="Calibri"/>
        <family val="2"/>
        <charset val="238"/>
        <scheme val="minor"/>
      </rPr>
      <t>| Natural gas</t>
    </r>
  </si>
  <si>
    <t>%</t>
  </si>
  <si>
    <r>
      <t xml:space="preserve">Kőolaj és kőolajtermékek </t>
    </r>
    <r>
      <rPr>
        <b/>
        <sz val="11"/>
        <color theme="5"/>
        <rFont val="Calibri"/>
        <family val="2"/>
        <charset val="238"/>
        <scheme val="minor"/>
      </rPr>
      <t>| Crude oil and crude oil products</t>
    </r>
  </si>
  <si>
    <r>
      <t xml:space="preserve">Szén </t>
    </r>
    <r>
      <rPr>
        <b/>
        <sz val="11"/>
        <color theme="5"/>
        <rFont val="Calibri"/>
        <family val="2"/>
        <charset val="238"/>
        <scheme val="minor"/>
      </rPr>
      <t>| Coal</t>
    </r>
  </si>
  <si>
    <r>
      <t xml:space="preserve">Biomassza </t>
    </r>
    <r>
      <rPr>
        <b/>
        <sz val="11"/>
        <color theme="5"/>
        <rFont val="Calibri"/>
        <family val="2"/>
        <charset val="238"/>
        <scheme val="minor"/>
      </rPr>
      <t>| Biomass</t>
    </r>
  </si>
  <si>
    <r>
      <t xml:space="preserve">Geotermia </t>
    </r>
    <r>
      <rPr>
        <b/>
        <sz val="11"/>
        <color theme="5"/>
        <rFont val="Calibri"/>
        <family val="2"/>
        <charset val="238"/>
        <scheme val="minor"/>
      </rPr>
      <t>| Geothermal energy</t>
    </r>
  </si>
  <si>
    <r>
      <t xml:space="preserve">Egyéb megújuló energiaforrások </t>
    </r>
    <r>
      <rPr>
        <b/>
        <sz val="11"/>
        <color theme="5"/>
        <rFont val="Calibri"/>
        <family val="2"/>
        <charset val="238"/>
        <scheme val="minor"/>
      </rPr>
      <t>| Other renewable energy sources</t>
    </r>
  </si>
  <si>
    <r>
      <t xml:space="preserve">Hulladék </t>
    </r>
    <r>
      <rPr>
        <b/>
        <sz val="11"/>
        <color theme="5"/>
        <rFont val="Calibri"/>
        <family val="2"/>
        <charset val="238"/>
        <scheme val="minor"/>
      </rPr>
      <t>| Waste</t>
    </r>
  </si>
  <si>
    <r>
      <t xml:space="preserve">Egyéb </t>
    </r>
    <r>
      <rPr>
        <b/>
        <sz val="11"/>
        <color theme="5"/>
        <rFont val="Calibri"/>
        <family val="2"/>
        <charset val="238"/>
        <scheme val="minor"/>
      </rPr>
      <t>| Other</t>
    </r>
  </si>
  <si>
    <r>
      <t xml:space="preserve">Hálózati veszteség </t>
    </r>
    <r>
      <rPr>
        <b/>
        <sz val="11"/>
        <color theme="5"/>
        <rFont val="Calibri"/>
        <family val="2"/>
        <charset val="238"/>
        <scheme val="minor"/>
      </rPr>
      <t>| Network loss</t>
    </r>
  </si>
  <si>
    <t>TJ</t>
  </si>
  <si>
    <r>
      <t xml:space="preserve">Teljes beépített távhőtermelő kapacitás </t>
    </r>
    <r>
      <rPr>
        <b/>
        <sz val="11"/>
        <color theme="5"/>
        <rFont val="Calibri"/>
        <family val="2"/>
        <charset val="238"/>
        <scheme val="minor"/>
      </rPr>
      <t>| Total installed district heating capacity</t>
    </r>
  </si>
  <si>
    <r>
      <t>MW</t>
    </r>
    <r>
      <rPr>
        <vertAlign val="subscript"/>
        <sz val="11"/>
        <color theme="1"/>
        <rFont val="Calibri"/>
        <family val="2"/>
        <charset val="238"/>
        <scheme val="minor"/>
      </rPr>
      <t>th</t>
    </r>
  </si>
  <si>
    <r>
      <t xml:space="preserve">Távhővezetékek nyomvonalhossza </t>
    </r>
    <r>
      <rPr>
        <b/>
        <sz val="11"/>
        <color theme="5"/>
        <rFont val="Calibri"/>
        <family val="2"/>
        <charset val="238"/>
        <scheme val="minor"/>
      </rPr>
      <t>| Trench length of district heating pipeline system</t>
    </r>
  </si>
  <si>
    <t>km</t>
  </si>
  <si>
    <r>
      <t xml:space="preserve">Lakosság számára értékesített hő mennyisége </t>
    </r>
    <r>
      <rPr>
        <b/>
        <sz val="11"/>
        <color theme="5"/>
        <rFont val="Calibri"/>
        <family val="2"/>
        <charset val="238"/>
        <scheme val="minor"/>
      </rPr>
      <t>| District heat sales in residental sector</t>
    </r>
  </si>
  <si>
    <r>
      <t xml:space="preserve">Összes értékesített hőmennyiség </t>
    </r>
    <r>
      <rPr>
        <b/>
        <sz val="11"/>
        <color theme="5"/>
        <rFont val="Calibri"/>
        <family val="2"/>
        <charset val="238"/>
        <scheme val="minor"/>
      </rPr>
      <t xml:space="preserve">| Total district heat sales </t>
    </r>
  </si>
  <si>
    <r>
      <t xml:space="preserve">Lakossági távhőfelhasználók száma </t>
    </r>
    <r>
      <rPr>
        <b/>
        <sz val="11"/>
        <color theme="5"/>
        <rFont val="Calibri"/>
        <family val="2"/>
        <charset val="238"/>
        <scheme val="minor"/>
      </rPr>
      <t>| Number of dwellings  connected in district heating</t>
    </r>
  </si>
  <si>
    <r>
      <t xml:space="preserve">ezer db </t>
    </r>
    <r>
      <rPr>
        <sz val="11"/>
        <color theme="5"/>
        <rFont val="Calibri"/>
        <family val="2"/>
        <charset val="238"/>
        <scheme val="minor"/>
      </rPr>
      <t>| thousand pcs</t>
    </r>
  </si>
  <si>
    <r>
      <t xml:space="preserve">Az adokat a MaTáSzSz gyűjtötte az alábbi országoktól </t>
    </r>
    <r>
      <rPr>
        <sz val="8"/>
        <color theme="5"/>
        <rFont val="Calibri"/>
        <family val="2"/>
        <charset val="238"/>
        <scheme val="minor"/>
      </rPr>
      <t>| Data collected by the Association of Hungarian District Heating Enterprises from the countries below.</t>
    </r>
  </si>
  <si>
    <t>Adatot biztosító szervezet és honlap címe | Data provider organization and website</t>
  </si>
  <si>
    <t xml:space="preserve">Ország | Country		</t>
  </si>
  <si>
    <t>Estonian Power and Heat Association</t>
  </si>
  <si>
    <t>Finnish Energy</t>
  </si>
  <si>
    <r>
      <t xml:space="preserve">Csehország | </t>
    </r>
    <r>
      <rPr>
        <b/>
        <sz val="11"/>
        <color theme="5"/>
        <rFont val="Calibri (Szövegtörzs)"/>
        <charset val="238"/>
      </rPr>
      <t>Czech Republic</t>
    </r>
  </si>
  <si>
    <r>
      <t xml:space="preserve">Észtország | </t>
    </r>
    <r>
      <rPr>
        <b/>
        <sz val="11"/>
        <color theme="5"/>
        <rFont val="Calibri (Szövegtörzs)"/>
        <charset val="238"/>
      </rPr>
      <t>Estonia</t>
    </r>
  </si>
  <si>
    <r>
      <rPr>
        <b/>
        <sz val="11"/>
        <color theme="1"/>
        <rFont val="Calibri"/>
        <family val="2"/>
        <charset val="238"/>
        <scheme val="minor"/>
      </rPr>
      <t>4.1 Egyes európai országok távhő iparági adatai</t>
    </r>
    <r>
      <rPr>
        <b/>
        <sz val="11"/>
        <color theme="5"/>
        <rFont val="Calibri"/>
        <family val="2"/>
        <charset val="238"/>
        <scheme val="minor"/>
      </rPr>
      <t>| 4.1 District heating sector data of certain European countries</t>
    </r>
  </si>
  <si>
    <r>
      <t xml:space="preserve">Finnország | </t>
    </r>
    <r>
      <rPr>
        <b/>
        <sz val="11"/>
        <color rgb="FFC0504D"/>
        <rFont val="Calibri (Szövegtörzs)"/>
        <charset val="238"/>
      </rPr>
      <t>Finland</t>
    </r>
  </si>
  <si>
    <t>Az energiahatékonyságról szóló 2015. évi LVII. Törvény| According to Act LVII of 2015 on energy efficiency:</t>
  </si>
  <si>
    <t>Olyan távfűtési rendszer, amely legalább 50%-ban megújuló energia, 50%-ban hulladékhő, 75%-ban kapcsolt energiatermelésből származó hő vagy 50%-ban ilyen energiák és hők kombinációjának felhasználásával működik.
 | A district heating system based on at least 50% renewable energy, 50% waste heat 75% from CHP or 50% of the combination of such sources.</t>
  </si>
  <si>
    <r>
      <t xml:space="preserve">Hatékony távfűtés </t>
    </r>
    <r>
      <rPr>
        <b/>
        <sz val="11"/>
        <color rgb="FFFF0000"/>
        <rFont val="Calibri"/>
        <family val="2"/>
        <charset val="238"/>
        <scheme val="minor"/>
      </rPr>
      <t>|</t>
    </r>
    <r>
      <rPr>
        <b/>
        <sz val="11"/>
        <rFont val="Calibri"/>
        <family val="2"/>
        <charset val="238"/>
        <scheme val="minor"/>
      </rPr>
      <t xml:space="preserve"> Efficient district heating</t>
    </r>
  </si>
  <si>
    <t>2012. évi CLXVI. törvény| Act CLXVI of 2012</t>
  </si>
  <si>
    <t>Metodológia: távhőtermelői technológiák által kiadott hőből távhőszolgáltatói távhőrendszerbe betáplált mennyisége kerül publikálásra.</t>
  </si>
  <si>
    <t>Publication methodology: Heat amounts put into the district heating systems are published according to district heating technologies.</t>
  </si>
  <si>
    <r>
      <t>Kiadott hő [GJ] |</t>
    </r>
    <r>
      <rPr>
        <sz val="11"/>
        <color theme="1"/>
        <rFont val="Calibri"/>
        <family val="2"/>
        <charset val="238"/>
        <scheme val="minor"/>
      </rPr>
      <t xml:space="preserve"> Heat output [GJ]</t>
    </r>
  </si>
  <si>
    <r>
      <rPr>
        <b/>
        <sz val="11"/>
        <rFont val="Calibri"/>
        <family val="2"/>
        <charset val="238"/>
        <scheme val="minor"/>
      </rPr>
      <t>Szolgáltatott hő</t>
    </r>
    <r>
      <rPr>
        <b/>
        <sz val="11"/>
        <color theme="1"/>
        <rFont val="Calibri"/>
        <family val="2"/>
        <charset val="238"/>
        <scheme val="minor"/>
      </rPr>
      <t xml:space="preserve"> [GJ]</t>
    </r>
    <r>
      <rPr>
        <sz val="11"/>
        <color theme="1"/>
        <rFont val="Calibri"/>
        <family val="2"/>
        <scheme val="minor"/>
      </rPr>
      <t xml:space="preserve"> </t>
    </r>
    <r>
      <rPr>
        <sz val="11"/>
        <color rgb="FFFF0000"/>
        <rFont val="Calibri"/>
        <family val="2"/>
        <charset val="238"/>
        <scheme val="minor"/>
      </rPr>
      <t>|</t>
    </r>
    <r>
      <rPr>
        <sz val="11"/>
        <color theme="1"/>
        <rFont val="Calibri"/>
        <family val="2"/>
        <scheme val="minor"/>
      </rPr>
      <t xml:space="preserve"> P</t>
    </r>
    <r>
      <rPr>
        <sz val="11"/>
        <rFont val="Calibri"/>
        <family val="2"/>
        <charset val="238"/>
        <scheme val="minor"/>
      </rPr>
      <t>rovided</t>
    </r>
    <r>
      <rPr>
        <sz val="11"/>
        <color theme="1"/>
        <rFont val="Calibri"/>
        <family val="2"/>
        <scheme val="minor"/>
      </rPr>
      <t xml:space="preserve"> heat [GJ]</t>
    </r>
  </si>
  <si>
    <r>
      <t xml:space="preserve">Év | </t>
    </r>
    <r>
      <rPr>
        <sz val="11"/>
        <color theme="1"/>
        <rFont val="Calibri"/>
        <family val="2"/>
        <charset val="238"/>
        <scheme val="minor"/>
      </rPr>
      <t>Year</t>
    </r>
  </si>
  <si>
    <t>EQUANS Magyarország Kft.</t>
  </si>
  <si>
    <t>EQUANS Sárbogárdi Kft.</t>
  </si>
  <si>
    <t>ÉRD-TÁVHŐ Kft.</t>
  </si>
  <si>
    <t>Geo Hőterm Kft., OMNI Energy Kft., Veolia Energia Magyaroszág Zrt.</t>
  </si>
  <si>
    <t>Energiabörze Power Kft., Tatabánya Erőmű Kft.</t>
  </si>
  <si>
    <t>Kuala Kft., Miskolci Geotermia Zrt., MVM MIFŰ Zrt.</t>
  </si>
  <si>
    <t>Pannonenergia Kft.</t>
  </si>
  <si>
    <t>DVG Zrt.</t>
  </si>
  <si>
    <t>Geo Hőterm Kft.</t>
  </si>
  <si>
    <t>Greenergy Távhő Kft.</t>
  </si>
  <si>
    <t>Földgáz, Biomassza, Depóniagáz</t>
  </si>
  <si>
    <t>CHP-INVEST KFT</t>
  </si>
  <si>
    <t>Újpalotai Energia Kft.</t>
  </si>
  <si>
    <t>K, GázM, FT, EFvK</t>
  </si>
  <si>
    <t>Szentlőrinci Geotermia Kft.</t>
  </si>
  <si>
    <t xml:space="preserve">176/2008. (VI. 30.) Korm. rendelet | Government Decree no. 1176/2008 (June 30) </t>
  </si>
  <si>
    <t>az épületek energetikai jellemzőinek tanúsításáról | on certification of the energy performance of buildings</t>
  </si>
  <si>
    <t xml:space="preserve">672/2021. (XII. 2.) Korm. Rendelet | Government Decree no. 672/2021 (December 30) </t>
  </si>
  <si>
    <t>az adatváltozás-kezelési szolgáltatás részletszabályairól | about the data change management service detail rule</t>
  </si>
  <si>
    <r>
      <t xml:space="preserve">* 2023. július 1-i állapot. </t>
    </r>
    <r>
      <rPr>
        <sz val="11"/>
        <color rgb="FFFF0000"/>
        <rFont val="Calibri"/>
        <family val="2"/>
        <charset val="238"/>
        <scheme val="minor"/>
      </rPr>
      <t>|</t>
    </r>
    <r>
      <rPr>
        <sz val="11"/>
        <color theme="1"/>
        <rFont val="Calibri"/>
        <family val="2"/>
        <scheme val="minor"/>
      </rPr>
      <t xml:space="preserve"> As of July 1,  2023</t>
    </r>
  </si>
  <si>
    <r>
      <rPr>
        <sz val="11"/>
        <rFont val="Calibri"/>
        <family val="2"/>
        <charset val="238"/>
        <scheme val="minor"/>
      </rPr>
      <t>1/2023. (IV. 5.) MEKH rendelet</t>
    </r>
    <r>
      <rPr>
        <sz val="11"/>
        <color rgb="FFFF0000"/>
        <rFont val="Calibri"/>
        <family val="2"/>
        <charset val="238"/>
        <scheme val="minor"/>
      </rPr>
      <t xml:space="preserve"> | </t>
    </r>
    <r>
      <rPr>
        <sz val="11"/>
        <rFont val="Calibri"/>
        <family val="2"/>
        <charset val="238"/>
        <scheme val="minor"/>
      </rPr>
      <t xml:space="preserve">Decree no. 1/2023 (April 5) of the Hungarian Energy and Public Utility Regulatory Authority </t>
    </r>
  </si>
  <si>
    <t>a villamos energia, földgáz és távhő iparágakra vonatkozó adatszolgáltatási kötelezettségről | on the the data provision of the electricity, natural gas and district heating industries</t>
  </si>
  <si>
    <t>Greenergy Távhő Kft., ISD Power Kft.</t>
  </si>
  <si>
    <t>MÖVIT Zrt.</t>
  </si>
  <si>
    <t>*Távhőtermelők, akik a távhőszolgáltatónak 2022. év folyamán távhőt értékesítettek. | District heat producers who directly sold heat to the supplier during 2022.</t>
  </si>
  <si>
    <t>Értékek 2022-ben|Values in 2022</t>
  </si>
  <si>
    <r>
      <t xml:space="preserve">Spanyolország | </t>
    </r>
    <r>
      <rPr>
        <b/>
        <sz val="11"/>
        <color theme="5"/>
        <rFont val="Calibri (Szövegtörzs)"/>
        <charset val="238"/>
      </rPr>
      <t>Spain</t>
    </r>
  </si>
  <si>
    <r>
      <t xml:space="preserve">Dánia* | </t>
    </r>
    <r>
      <rPr>
        <b/>
        <sz val="11"/>
        <color theme="5"/>
        <rFont val="Calibri (Szövegtörzs)"/>
        <charset val="238"/>
      </rPr>
      <t xml:space="preserve">Denmark </t>
    </r>
  </si>
  <si>
    <r>
      <t xml:space="preserve">Szlovénia | </t>
    </r>
    <r>
      <rPr>
        <b/>
        <sz val="11"/>
        <color rgb="FFFF0000"/>
        <rFont val="Calibri"/>
        <family val="2"/>
        <charset val="238"/>
        <scheme val="minor"/>
      </rPr>
      <t>Slovenia</t>
    </r>
  </si>
  <si>
    <t>N/A</t>
  </si>
  <si>
    <t>88,306**</t>
  </si>
  <si>
    <t>5089***</t>
  </si>
  <si>
    <t xml:space="preserve">Csehország | Czech Republic	</t>
  </si>
  <si>
    <t>Association for district heating of the Czech Republic</t>
  </si>
  <si>
    <t>www.tscr.cz</t>
  </si>
  <si>
    <t>Észtország | Estonia</t>
  </si>
  <si>
    <t>www.epha.ee</t>
  </si>
  <si>
    <t xml:space="preserve">Finnország | Finland	</t>
  </si>
  <si>
    <t>www.energia.fi/en</t>
  </si>
  <si>
    <t xml:space="preserve">Olaszország | Italy	</t>
  </si>
  <si>
    <t>AIRU</t>
  </si>
  <si>
    <t>www.airu.it</t>
  </si>
  <si>
    <t xml:space="preserve">Spanyolország | Spain	</t>
  </si>
  <si>
    <t>ADHAC - Asociación de Empresas de Redes de Calor y Frío</t>
  </si>
  <si>
    <t>www.adhac.es</t>
  </si>
  <si>
    <t xml:space="preserve">Dánia | Denmark </t>
  </si>
  <si>
    <t>Danish District Heating Association (Dansk Fjernvarme)</t>
  </si>
  <si>
    <t>www.danskfjernvarme.dk/</t>
  </si>
  <si>
    <t>Szlovénia | Slovenia</t>
  </si>
  <si>
    <t xml:space="preserve">Slovensko združenje za energetiko - SZE (Slovenian energy association)/Energy agency </t>
  </si>
  <si>
    <t>www.agen-rs.si</t>
  </si>
  <si>
    <t>*2021-es adat | Data from 2021</t>
  </si>
  <si>
    <t>**távhőre csatlakoztatott hőközpontok száma| number of substations connected to DHC</t>
  </si>
  <si>
    <t>***távhőre csatlakoztatott épületek száma| number of buildings connected to DHC</t>
  </si>
  <si>
    <r>
      <rPr>
        <b/>
        <sz val="12"/>
        <color theme="1"/>
        <rFont val="Calibri"/>
        <family val="2"/>
        <charset val="238"/>
        <scheme val="minor"/>
      </rPr>
      <t>Energiahordozó</t>
    </r>
    <r>
      <rPr>
        <sz val="11"/>
        <color theme="1"/>
        <rFont val="Calibri"/>
        <family val="2"/>
        <scheme val="minor"/>
      </rPr>
      <t xml:space="preserve"> | Energy source</t>
    </r>
  </si>
  <si>
    <r>
      <rPr>
        <b/>
        <sz val="12"/>
        <color theme="1"/>
        <rFont val="Calibri"/>
        <family val="2"/>
        <charset val="238"/>
        <scheme val="minor"/>
      </rPr>
      <t>Felhasználás</t>
    </r>
    <r>
      <rPr>
        <sz val="11"/>
        <color theme="1"/>
        <rFont val="Calibri"/>
        <family val="2"/>
        <scheme val="minor"/>
      </rPr>
      <t xml:space="preserve"> | Consumption (PJ)</t>
    </r>
  </si>
  <si>
    <r>
      <rPr>
        <b/>
        <sz val="12"/>
        <color theme="1"/>
        <rFont val="Calibri"/>
        <family val="2"/>
        <charset val="238"/>
        <scheme val="minor"/>
      </rPr>
      <t>Arány</t>
    </r>
    <r>
      <rPr>
        <sz val="11"/>
        <color theme="1"/>
        <rFont val="Calibri"/>
        <family val="2"/>
        <scheme val="minor"/>
      </rPr>
      <t xml:space="preserve"> | Ratio</t>
    </r>
  </si>
  <si>
    <t>2.9</t>
  </si>
  <si>
    <r>
      <rPr>
        <b/>
        <sz val="12"/>
        <color theme="1"/>
        <rFont val="Calibri"/>
        <family val="2"/>
        <charset val="238"/>
        <scheme val="minor"/>
      </rPr>
      <t>Szén</t>
    </r>
    <r>
      <rPr>
        <sz val="12"/>
        <color theme="1"/>
        <rFont val="Calibri"/>
        <family val="2"/>
        <charset val="238"/>
        <scheme val="minor"/>
      </rPr>
      <t xml:space="preserve"> | Coal</t>
    </r>
  </si>
  <si>
    <r>
      <rPr>
        <b/>
        <sz val="12"/>
        <color theme="1"/>
        <rFont val="Calibri"/>
        <family val="2"/>
        <charset val="238"/>
        <scheme val="minor"/>
      </rPr>
      <t>Földgáz</t>
    </r>
    <r>
      <rPr>
        <sz val="12"/>
        <color theme="1"/>
        <rFont val="Calibri"/>
        <family val="2"/>
        <charset val="238"/>
        <scheme val="minor"/>
      </rPr>
      <t xml:space="preserve"> | Natural gas</t>
    </r>
  </si>
  <si>
    <r>
      <rPr>
        <b/>
        <sz val="12"/>
        <color theme="1"/>
        <rFont val="Calibri"/>
        <family val="2"/>
        <charset val="238"/>
        <scheme val="minor"/>
      </rPr>
      <t>Biomassza</t>
    </r>
    <r>
      <rPr>
        <sz val="12"/>
        <color theme="1"/>
        <rFont val="Calibri"/>
        <family val="2"/>
        <charset val="238"/>
        <scheme val="minor"/>
      </rPr>
      <t xml:space="preserve"> | Biomass</t>
    </r>
  </si>
  <si>
    <r>
      <rPr>
        <b/>
        <sz val="12"/>
        <color theme="1"/>
        <rFont val="Calibri"/>
        <family val="2"/>
        <charset val="238"/>
        <scheme val="minor"/>
      </rPr>
      <t xml:space="preserve">Biogáz, depóniagáz, szennyvízgáz </t>
    </r>
    <r>
      <rPr>
        <sz val="12"/>
        <color theme="1"/>
        <rFont val="Calibri"/>
        <family val="2"/>
        <charset val="238"/>
        <scheme val="minor"/>
      </rPr>
      <t xml:space="preserve"> | Biogas, sewage sludge gas, landfill gas</t>
    </r>
  </si>
  <si>
    <r>
      <rPr>
        <b/>
        <sz val="12"/>
        <color theme="1"/>
        <rFont val="Calibri"/>
        <family val="2"/>
        <charset val="238"/>
        <scheme val="minor"/>
      </rPr>
      <t>Geotermikus</t>
    </r>
    <r>
      <rPr>
        <sz val="12"/>
        <color theme="1"/>
        <rFont val="Calibri"/>
        <family val="2"/>
        <charset val="238"/>
        <scheme val="minor"/>
      </rPr>
      <t xml:space="preserve">  | Geothermal</t>
    </r>
  </si>
  <si>
    <r>
      <rPr>
        <b/>
        <sz val="12"/>
        <color theme="1"/>
        <rFont val="Calibri"/>
        <family val="2"/>
        <charset val="238"/>
        <scheme val="minor"/>
      </rPr>
      <t>Napenergia</t>
    </r>
    <r>
      <rPr>
        <sz val="12"/>
        <color theme="1"/>
        <rFont val="Calibri"/>
        <family val="2"/>
        <charset val="238"/>
        <scheme val="minor"/>
      </rPr>
      <t xml:space="preserve"> | Solar energy</t>
    </r>
  </si>
  <si>
    <r>
      <rPr>
        <b/>
        <sz val="12"/>
        <color theme="1"/>
        <rFont val="Calibri"/>
        <family val="2"/>
        <charset val="238"/>
        <scheme val="minor"/>
      </rPr>
      <t>Hulladék</t>
    </r>
    <r>
      <rPr>
        <sz val="12"/>
        <color theme="1"/>
        <rFont val="Calibri"/>
        <family val="2"/>
        <charset val="238"/>
        <scheme val="minor"/>
      </rPr>
      <t xml:space="preserve"> | Waste</t>
    </r>
  </si>
  <si>
    <r>
      <rPr>
        <b/>
        <sz val="12"/>
        <color theme="1"/>
        <rFont val="Calibri"/>
        <family val="2"/>
        <charset val="238"/>
        <scheme val="minor"/>
      </rPr>
      <t>Nukleáris fűtőelem</t>
    </r>
    <r>
      <rPr>
        <sz val="12"/>
        <color theme="1"/>
        <rFont val="Calibri"/>
        <family val="2"/>
        <charset val="238"/>
        <scheme val="minor"/>
      </rPr>
      <t>| Nuclear fuel</t>
    </r>
  </si>
  <si>
    <r>
      <rPr>
        <b/>
        <sz val="12"/>
        <color theme="1"/>
        <rFont val="Calibri"/>
        <family val="2"/>
        <charset val="238"/>
        <scheme val="minor"/>
      </rPr>
      <t>Elektromos forróvízkazán</t>
    </r>
    <r>
      <rPr>
        <sz val="12"/>
        <color theme="1"/>
        <rFont val="Calibri"/>
        <family val="2"/>
        <charset val="238"/>
        <scheme val="minor"/>
      </rPr>
      <t xml:space="preserve"> | Electric boiler</t>
    </r>
  </si>
  <si>
    <r>
      <rPr>
        <b/>
        <sz val="12"/>
        <color theme="1"/>
        <rFont val="Calibri"/>
        <family val="2"/>
        <charset val="238"/>
        <scheme val="minor"/>
      </rPr>
      <t>Hőszivattyú</t>
    </r>
    <r>
      <rPr>
        <sz val="12"/>
        <color theme="1"/>
        <rFont val="Calibri"/>
        <family val="2"/>
        <charset val="238"/>
        <scheme val="minor"/>
      </rPr>
      <t xml:space="preserve"> | Heat pump</t>
    </r>
  </si>
  <si>
    <t>A számítás módja változott az előző évhez képest. A táblázat csak távhőcélú energiahordozó felhasználást tartalmaz. A kapcsolt hő- és villamosenergia-termelés esetében a villamos energiára jutó energiahordozó mennyiség - a nukleáris energiát kivéve - az EU Bizottság 2015/2402 rendeletének hatásfok-referenciaértékei alapján lett meghatározva, és levonva az összes energiahordozó mennyiségből, kiadva a hőre jutó energiahordozó mennyiségét.</t>
  </si>
  <si>
    <t>The way of calculation has changed compared with the previous year. The table contains only the district heating fuel consumption. In case of CHP technology, the fuel consumption related to electricity producing – except for the nuclear energy - are calculated based on the reference values for electricity production defined in 2015/2402 decree of the EU Committee, and subtracted from the total consumption, outputting the fuel consumption related to heat.</t>
  </si>
  <si>
    <r>
      <t xml:space="preserve">2.9 A MaTáSzSz víziója a hazai távhőszektor forrásszerkezetének alakulásáról | </t>
    </r>
    <r>
      <rPr>
        <sz val="11"/>
        <color theme="1"/>
        <rFont val="Calibri"/>
        <family val="2"/>
        <scheme val="minor"/>
      </rPr>
      <t>MaTáSzSz's vision on the future of Hungarian district heating's energy source structure</t>
    </r>
  </si>
  <si>
    <t>A MaTáSzSz víziója a hazai távhőszektor forrásszerkezetének alakulásáról</t>
  </si>
  <si>
    <t>MaTáSzSz's vision on the future of Hungarian district heating's energy source structure</t>
  </si>
  <si>
    <r>
      <t xml:space="preserve">Olaszország* | </t>
    </r>
    <r>
      <rPr>
        <b/>
        <sz val="11"/>
        <color rgb="FFC0504D"/>
        <rFont val="Calibri (Szövegtörzs)"/>
        <charset val="238"/>
      </rPr>
      <t>Italy</t>
    </r>
    <r>
      <rPr>
        <b/>
        <sz val="11"/>
        <color theme="5"/>
        <rFont val="Calibri (Szövegtörzs)"/>
        <charset val="238"/>
      </rPr>
      <t>*</t>
    </r>
  </si>
  <si>
    <r>
      <t xml:space="preserve">Magyarország | </t>
    </r>
    <r>
      <rPr>
        <b/>
        <sz val="11"/>
        <color rgb="FFC0504D"/>
        <rFont val="Calibri"/>
        <family val="2"/>
        <charset val="238"/>
        <scheme val="minor"/>
      </rPr>
      <t>Hungary</t>
    </r>
  </si>
  <si>
    <r>
      <t xml:space="preserve">Távhővezeték nyomvonalhossz [km] </t>
    </r>
    <r>
      <rPr>
        <sz val="11"/>
        <color rgb="FFFF0000"/>
        <rFont val="Calibri"/>
        <family val="2"/>
        <charset val="238"/>
        <scheme val="minor"/>
      </rPr>
      <t>|</t>
    </r>
    <r>
      <rPr>
        <sz val="11"/>
        <color theme="1"/>
        <rFont val="Calibri"/>
        <family val="2"/>
        <scheme val="minor"/>
      </rPr>
      <t xml:space="preserve"> Route length of district heating pipelines [km]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</si>
</sst>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F_t_-;\-* #,##0.00\ _F_t_-;_-* &quot;-&quot;??\ _F_t_-;_-@_-"/>
    <numFmt numFmtId="165" formatCode="0.0"/>
    <numFmt numFmtId="166" formatCode="0.0000"/>
    <numFmt numFmtId="167" formatCode="#,##0.0"/>
    <numFmt numFmtId="168" formatCode="#,##0.00&quot; GJ&quot;"/>
    <numFmt numFmtId="169" formatCode="_-* #,##0.00\ _K_č_-;\-* #,##0.00\ _K_č_-;_-* &quot;-&quot;??\ _K_č_-;_-@_-"/>
    <numFmt numFmtId="170" formatCode="_-* #,##0.0_-;\-* #,##0.0_-;_-* &quot;-&quot;??_-;_-@_-"/>
    <numFmt numFmtId="171" formatCode="_-* #,##0_-;\-* #,##0_-;_-* &quot;-&quot;??_-;_-@_-"/>
    <numFmt numFmtId="172" formatCode="0.0%"/>
    <numFmt numFmtId="173" formatCode="#,##0_ ;\-#,##0\ "/>
  </numFmts>
  <fonts count="58">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color rgb="FF000000"/>
      <name val="Calibri"/>
      <family val="2"/>
      <charset val="238"/>
      <scheme val="minor"/>
    </font>
    <font>
      <b/>
      <sz val="11"/>
      <color rgb="FFFF0000"/>
      <name val="Calibri"/>
      <family val="2"/>
      <charset val="238"/>
      <scheme val="minor"/>
    </font>
    <font>
      <b/>
      <sz val="11"/>
      <name val="Calibri"/>
      <family val="2"/>
      <charset val="238"/>
      <scheme val="minor"/>
    </font>
    <font>
      <u/>
      <sz val="11"/>
      <color theme="10"/>
      <name val="Calibri"/>
      <family val="2"/>
      <charset val="238"/>
      <scheme val="minor"/>
    </font>
    <font>
      <sz val="11"/>
      <color rgb="FFFF0000"/>
      <name val="Calibri"/>
      <family val="2"/>
      <scheme val="minor"/>
    </font>
    <font>
      <sz val="11"/>
      <name val="Calibri"/>
      <family val="2"/>
      <charset val="238"/>
      <scheme val="minor"/>
    </font>
    <font>
      <sz val="11"/>
      <name val="Calibri"/>
      <family val="2"/>
      <charset val="238"/>
    </font>
    <font>
      <sz val="8"/>
      <name val="Calibri"/>
      <family val="2"/>
      <charset val="238"/>
      <scheme val="minor"/>
    </font>
    <font>
      <sz val="8"/>
      <color rgb="FFFF0000"/>
      <name val="Calibri"/>
      <family val="2"/>
      <charset val="238"/>
      <scheme val="minor"/>
    </font>
    <font>
      <sz val="11"/>
      <color theme="1"/>
      <name val="Calibri"/>
      <family val="2"/>
      <scheme val="minor"/>
    </font>
    <font>
      <sz val="11"/>
      <color theme="0"/>
      <name val="Calibri"/>
      <family val="2"/>
      <charset val="238"/>
      <scheme val="minor"/>
    </font>
    <font>
      <b/>
      <sz val="11"/>
      <color theme="1"/>
      <name val="Calibri"/>
      <family val="2"/>
      <charset val="238"/>
    </font>
    <font>
      <b/>
      <sz val="11"/>
      <color rgb="FFFF0000"/>
      <name val="Calibri"/>
      <family val="2"/>
      <charset val="238"/>
    </font>
    <font>
      <b/>
      <sz val="11"/>
      <name val="Calibri"/>
      <family val="2"/>
      <charset val="238"/>
    </font>
    <font>
      <sz val="11"/>
      <color theme="1"/>
      <name val="Calibri"/>
      <family val="2"/>
      <charset val="238"/>
    </font>
    <font>
      <sz val="11"/>
      <color rgb="FFFF0000"/>
      <name val="Calibri"/>
      <family val="2"/>
      <charset val="238"/>
    </font>
    <font>
      <b/>
      <sz val="11"/>
      <color theme="0"/>
      <name val="Calibri"/>
      <family val="2"/>
      <charset val="238"/>
      <scheme val="minor"/>
    </font>
    <font>
      <strike/>
      <sz val="11"/>
      <color theme="1"/>
      <name val="Calibri"/>
      <family val="2"/>
      <charset val="238"/>
      <scheme val="minor"/>
    </font>
    <font>
      <sz val="12"/>
      <color theme="1"/>
      <name val="Calibri"/>
      <family val="2"/>
      <charset val="238"/>
      <scheme val="minor"/>
    </font>
    <font>
      <b/>
      <vertAlign val="subscript"/>
      <sz val="11"/>
      <color theme="1"/>
      <name val="Calibri"/>
      <family val="2"/>
      <charset val="238"/>
      <scheme val="minor"/>
    </font>
    <font>
      <sz val="11"/>
      <color theme="0"/>
      <name val="Calibri"/>
      <family val="2"/>
      <scheme val="minor"/>
    </font>
    <font>
      <b/>
      <sz val="16"/>
      <color rgb="FFFF0000"/>
      <name val="Calibri"/>
      <family val="2"/>
      <charset val="238"/>
      <scheme val="minor"/>
    </font>
    <font>
      <sz val="11"/>
      <color rgb="FF000000"/>
      <name val="Roboto"/>
    </font>
    <font>
      <b/>
      <sz val="11"/>
      <color theme="5"/>
      <name val="Calibri"/>
      <family val="2"/>
      <charset val="238"/>
      <scheme val="minor"/>
    </font>
    <font>
      <b/>
      <sz val="11"/>
      <color theme="1"/>
      <name val="Calibri"/>
      <family val="2"/>
      <scheme val="minor"/>
    </font>
    <font>
      <b/>
      <sz val="11"/>
      <color rgb="FF000000"/>
      <name val="Calibri"/>
      <family val="2"/>
      <scheme val="minor"/>
    </font>
    <font>
      <sz val="11"/>
      <color rgb="FF000000"/>
      <name val="Calibri"/>
      <family val="2"/>
      <charset val="238"/>
      <scheme val="minor"/>
    </font>
    <font>
      <b/>
      <sz val="11"/>
      <color theme="5"/>
      <name val="Calibri (Szövegtörzs)"/>
      <charset val="238"/>
    </font>
    <font>
      <vertAlign val="subscript"/>
      <sz val="11"/>
      <color theme="1"/>
      <name val="Calibri"/>
      <family val="2"/>
      <charset val="238"/>
      <scheme val="minor"/>
    </font>
    <font>
      <sz val="11"/>
      <color theme="5"/>
      <name val="Calibri"/>
      <family val="2"/>
      <charset val="238"/>
      <scheme val="minor"/>
    </font>
    <font>
      <sz val="8"/>
      <color theme="5"/>
      <name val="Calibri"/>
      <family val="2"/>
      <charset val="238"/>
      <scheme val="minor"/>
    </font>
    <font>
      <u/>
      <sz val="8"/>
      <color theme="10"/>
      <name val="Calibri"/>
      <family val="2"/>
      <charset val="238"/>
      <scheme val="minor"/>
    </font>
    <font>
      <b/>
      <sz val="11"/>
      <color rgb="FFC0504D"/>
      <name val="Calibri (Szövegtörzs)"/>
      <charset val="238"/>
    </font>
    <font>
      <sz val="11"/>
      <name val="Calibri"/>
      <family val="2"/>
      <scheme val="minor"/>
    </font>
    <font>
      <sz val="12"/>
      <name val="Calibri"/>
      <family val="2"/>
      <scheme val="minor"/>
    </font>
    <font>
      <sz val="11"/>
      <color rgb="FF000000"/>
      <name val="Calibri"/>
      <family val="2"/>
    </font>
    <font>
      <b/>
      <sz val="12"/>
      <color theme="1"/>
      <name val="Calibri"/>
      <family val="2"/>
      <charset val="238"/>
      <scheme val="minor"/>
    </font>
    <font>
      <b/>
      <sz val="11"/>
      <color rgb="FFC0504D"/>
      <name val="Calibri"/>
      <family val="2"/>
      <charset val="238"/>
      <scheme val="minor"/>
    </font>
  </fonts>
  <fills count="8">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FF"/>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s>
  <cellStyleXfs count="10">
    <xf numFmtId="0" fontId="0" fillId="0" borderId="0"/>
    <xf numFmtId="0" fontId="23" fillId="0" borderId="0" applyNumberFormat="0" applyFill="0" applyBorder="0" applyAlignment="0" applyProtection="0"/>
    <xf numFmtId="0" fontId="17" fillId="0" borderId="0"/>
    <xf numFmtId="9" fontId="29" fillId="0" borderId="0" applyFont="0" applyFill="0" applyBorder="0" applyAlignment="0" applyProtection="0"/>
    <xf numFmtId="0" fontId="29" fillId="0" borderId="0"/>
    <xf numFmtId="0" fontId="29" fillId="0" borderId="0"/>
    <xf numFmtId="0" fontId="38" fillId="0" borderId="0"/>
    <xf numFmtId="0" fontId="13" fillId="0" borderId="0"/>
    <xf numFmtId="169" fontId="7" fillId="0" borderId="0" applyFont="0" applyFill="0" applyBorder="0" applyAlignment="0" applyProtection="0"/>
    <xf numFmtId="164" fontId="29" fillId="0" borderId="0" applyFont="0" applyFill="0" applyBorder="0" applyAlignment="0" applyProtection="0"/>
  </cellStyleXfs>
  <cellXfs count="251">
    <xf numFmtId="0" fontId="0" fillId="0" borderId="0" xfId="0"/>
    <xf numFmtId="0" fontId="19" fillId="0" borderId="1" xfId="0" applyFont="1" applyBorder="1"/>
    <xf numFmtId="0" fontId="22" fillId="0" borderId="1" xfId="0" applyFont="1" applyBorder="1"/>
    <xf numFmtId="0" fontId="0" fillId="0" borderId="1" xfId="0" applyBorder="1"/>
    <xf numFmtId="3" fontId="0" fillId="0" borderId="0" xfId="0" applyNumberFormat="1"/>
    <xf numFmtId="0" fontId="0" fillId="0" borderId="1" xfId="0" applyFill="1" applyBorder="1"/>
    <xf numFmtId="0" fontId="20" fillId="0" borderId="0" xfId="0" applyFont="1"/>
    <xf numFmtId="0" fontId="18" fillId="0" borderId="0" xfId="0" applyFont="1"/>
    <xf numFmtId="3" fontId="0" fillId="0" borderId="1" xfId="0" applyNumberFormat="1" applyBorder="1" applyAlignment="1">
      <alignment vertical="center" wrapText="1"/>
    </xf>
    <xf numFmtId="3" fontId="0" fillId="0" borderId="1" xfId="0" applyNumberFormat="1" applyBorder="1" applyAlignment="1">
      <alignment horizontal="left" vertical="center" wrapText="1"/>
    </xf>
    <xf numFmtId="3" fontId="25" fillId="0" borderId="1" xfId="0" applyNumberFormat="1" applyFont="1" applyBorder="1" applyAlignment="1">
      <alignment horizontal="left" vertical="center" wrapText="1"/>
    </xf>
    <xf numFmtId="0" fontId="19" fillId="0" borderId="0" xfId="0" applyFont="1"/>
    <xf numFmtId="0" fontId="0" fillId="0" borderId="1" xfId="0" applyBorder="1" applyAlignment="1">
      <alignment horizontal="left" vertical="center" wrapText="1"/>
    </xf>
    <xf numFmtId="0" fontId="19" fillId="0" borderId="0" xfId="0" applyFont="1" applyBorder="1"/>
    <xf numFmtId="0" fontId="0" fillId="0" borderId="0" xfId="0" applyBorder="1"/>
    <xf numFmtId="0" fontId="19" fillId="2" borderId="1" xfId="0" applyFont="1" applyFill="1" applyBorder="1" applyAlignment="1">
      <alignment horizontal="center" vertical="center" wrapText="1"/>
    </xf>
    <xf numFmtId="0" fontId="0" fillId="0" borderId="1" xfId="0" applyFill="1" applyBorder="1" applyAlignment="1">
      <alignment vertical="center"/>
    </xf>
    <xf numFmtId="0" fontId="0" fillId="0" borderId="1" xfId="0" applyBorder="1" applyAlignment="1">
      <alignment horizontal="right" vertical="center"/>
    </xf>
    <xf numFmtId="0" fontId="22" fillId="0" borderId="1" xfId="0" applyFont="1" applyFill="1" applyBorder="1" applyAlignment="1">
      <alignment vertical="center"/>
    </xf>
    <xf numFmtId="0" fontId="22" fillId="0" borderId="1" xfId="0" applyFont="1" applyFill="1" applyBorder="1"/>
    <xf numFmtId="0" fontId="19" fillId="0" borderId="1" xfId="0" applyFont="1" applyFill="1" applyBorder="1" applyAlignment="1">
      <alignment vertical="center"/>
    </xf>
    <xf numFmtId="3" fontId="22" fillId="0" borderId="1" xfId="0" applyNumberFormat="1" applyFont="1" applyFill="1" applyBorder="1"/>
    <xf numFmtId="3" fontId="0" fillId="0" borderId="1" xfId="0" applyNumberFormat="1" applyFill="1" applyBorder="1"/>
    <xf numFmtId="3" fontId="25" fillId="0" borderId="1" xfId="0" applyNumberFormat="1" applyFont="1" applyFill="1" applyBorder="1"/>
    <xf numFmtId="0" fontId="22" fillId="0" borderId="0" xfId="1" applyFont="1" applyAlignment="1">
      <alignment horizontal="left"/>
    </xf>
    <xf numFmtId="9" fontId="0" fillId="0" borderId="0" xfId="3" applyFont="1"/>
    <xf numFmtId="0" fontId="19" fillId="0" borderId="1" xfId="0" applyFont="1" applyBorder="1" applyAlignment="1">
      <alignment horizontal="center" vertical="center"/>
    </xf>
    <xf numFmtId="0" fontId="19" fillId="2" borderId="1" xfId="0" applyFont="1" applyFill="1" applyBorder="1" applyAlignment="1">
      <alignment horizontal="center" vertical="center" wrapText="1"/>
    </xf>
    <xf numFmtId="0" fontId="19" fillId="0" borderId="1" xfId="0" applyFont="1" applyFill="1" applyBorder="1"/>
    <xf numFmtId="3" fontId="19" fillId="0" borderId="1" xfId="0" applyNumberFormat="1" applyFont="1" applyFill="1" applyBorder="1"/>
    <xf numFmtId="3" fontId="0" fillId="0" borderId="1" xfId="0" applyNumberFormat="1" applyFont="1" applyFill="1" applyBorder="1"/>
    <xf numFmtId="0" fontId="0" fillId="0" borderId="0" xfId="0" applyFill="1"/>
    <xf numFmtId="0" fontId="0" fillId="0" borderId="0" xfId="0" applyFill="1" applyBorder="1"/>
    <xf numFmtId="0" fontId="0" fillId="0" borderId="0" xfId="0" applyFill="1" applyBorder="1" applyAlignment="1">
      <alignment vertical="center"/>
    </xf>
    <xf numFmtId="3" fontId="0" fillId="0" borderId="0" xfId="0" applyNumberFormat="1" applyFill="1" applyBorder="1" applyAlignment="1">
      <alignment vertical="center"/>
    </xf>
    <xf numFmtId="3" fontId="25" fillId="0" borderId="0" xfId="0" applyNumberFormat="1" applyFont="1" applyFill="1" applyBorder="1" applyAlignment="1">
      <alignment horizontal="right" vertical="center"/>
    </xf>
    <xf numFmtId="0" fontId="19" fillId="0" borderId="0" xfId="0" applyFont="1" applyFill="1" applyBorder="1" applyAlignment="1">
      <alignment vertical="center"/>
    </xf>
    <xf numFmtId="3" fontId="19" fillId="0" borderId="0" xfId="0" applyNumberFormat="1" applyFont="1" applyFill="1" applyBorder="1" applyAlignment="1">
      <alignment vertical="center"/>
    </xf>
    <xf numFmtId="3" fontId="22" fillId="0" borderId="0" xfId="0" applyNumberFormat="1" applyFont="1" applyFill="1" applyBorder="1"/>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xf numFmtId="3" fontId="0" fillId="0" borderId="0" xfId="0" applyNumberFormat="1" applyFill="1" applyBorder="1"/>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6" fillId="0" borderId="0" xfId="0" applyFont="1" applyFill="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165" fontId="19" fillId="2" borderId="1" xfId="0" applyNumberFormat="1" applyFont="1" applyFill="1" applyBorder="1" applyAlignment="1">
      <alignment horizontal="center" vertical="center" wrapText="1"/>
    </xf>
    <xf numFmtId="0" fontId="20" fillId="0" borderId="0" xfId="0" applyFont="1" applyFill="1"/>
    <xf numFmtId="0" fontId="18" fillId="0" borderId="1" xfId="0" applyFont="1" applyFill="1" applyBorder="1" applyAlignment="1">
      <alignment horizontal="left" vertical="center" wrapText="1"/>
    </xf>
    <xf numFmtId="49" fontId="2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0" xfId="0" applyFont="1" applyAlignment="1">
      <alignment wrapText="1"/>
    </xf>
    <xf numFmtId="0" fontId="19" fillId="0" borderId="0" xfId="0" applyFont="1" applyAlignment="1">
      <alignment vertical="center"/>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25"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1" fillId="0" borderId="0" xfId="0" applyFont="1"/>
    <xf numFmtId="0" fontId="36" fillId="0" borderId="0" xfId="0" applyFont="1"/>
    <xf numFmtId="0" fontId="30" fillId="0" borderId="0" xfId="0" applyFont="1"/>
    <xf numFmtId="0" fontId="0" fillId="0" borderId="1" xfId="0" applyFill="1" applyBorder="1" applyAlignment="1">
      <alignment horizontal="left" indent="3"/>
    </xf>
    <xf numFmtId="0" fontId="31" fillId="0" borderId="1" xfId="0" applyFont="1" applyBorder="1" applyAlignment="1">
      <alignment horizontal="center" vertical="center"/>
    </xf>
    <xf numFmtId="0" fontId="34" fillId="0" borderId="1" xfId="0" applyFont="1" applyBorder="1" applyAlignment="1">
      <alignment horizontal="center" vertical="center" wrapText="1"/>
    </xf>
    <xf numFmtId="0" fontId="31" fillId="0" borderId="1" xfId="0" applyFont="1" applyFill="1" applyBorder="1" applyAlignment="1">
      <alignment horizontal="center" vertical="center"/>
    </xf>
    <xf numFmtId="0" fontId="0" fillId="0" borderId="1" xfId="0" applyBorder="1" applyAlignment="1">
      <alignment horizontal="center" vertical="center" wrapText="1"/>
    </xf>
    <xf numFmtId="0" fontId="32" fillId="0" borderId="1" xfId="0" applyFont="1" applyBorder="1" applyAlignment="1">
      <alignment horizontal="center" vertical="center"/>
    </xf>
    <xf numFmtId="165" fontId="25" fillId="0" borderId="1" xfId="0" applyNumberFormat="1" applyFont="1" applyFill="1" applyBorder="1"/>
    <xf numFmtId="0" fontId="0" fillId="0" borderId="0" xfId="0" applyFont="1" applyAlignment="1"/>
    <xf numFmtId="3" fontId="0" fillId="0" borderId="1" xfId="0" applyNumberFormat="1" applyFill="1" applyBorder="1" applyAlignment="1">
      <alignment horizontal="left" vertical="center" wrapText="1"/>
    </xf>
    <xf numFmtId="0" fontId="19" fillId="2" borderId="1" xfId="0" applyFont="1" applyFill="1" applyBorder="1" applyAlignment="1">
      <alignment horizontal="center" vertical="center" wrapText="1"/>
    </xf>
    <xf numFmtId="0" fontId="25" fillId="0" borderId="1" xfId="0" applyFont="1" applyFill="1" applyBorder="1" applyAlignment="1">
      <alignment vertical="center"/>
    </xf>
    <xf numFmtId="0" fontId="0" fillId="0" borderId="0" xfId="0" applyAlignment="1">
      <alignment vertical="center" wrapText="1"/>
    </xf>
    <xf numFmtId="0" fontId="34" fillId="0" borderId="1" xfId="0" applyFont="1" applyFill="1" applyBorder="1" applyAlignment="1">
      <alignment vertical="center" wrapText="1"/>
    </xf>
    <xf numFmtId="3" fontId="25" fillId="0" borderId="1" xfId="0" applyNumberFormat="1" applyFont="1" applyFill="1" applyBorder="1" applyAlignment="1">
      <alignment horizontal="left" vertical="center" wrapText="1"/>
    </xf>
    <xf numFmtId="0" fontId="19" fillId="2"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0" fillId="0" borderId="0" xfId="0" applyBorder="1" applyAlignment="1">
      <alignment vertical="center"/>
    </xf>
    <xf numFmtId="0" fontId="25" fillId="0" borderId="1" xfId="0" applyFont="1" applyFill="1" applyBorder="1" applyAlignment="1">
      <alignment vertical="center" wrapText="1"/>
    </xf>
    <xf numFmtId="0" fontId="25" fillId="0" borderId="0" xfId="0" applyFont="1" applyFill="1" applyBorder="1" applyAlignment="1">
      <alignment vertical="center" wrapText="1"/>
    </xf>
    <xf numFmtId="0" fontId="0" fillId="0" borderId="0" xfId="0" applyFill="1" applyBorder="1" applyAlignment="1">
      <alignment vertical="center" wrapText="1"/>
    </xf>
    <xf numFmtId="0" fontId="20" fillId="0" borderId="0" xfId="0" applyFont="1" applyFill="1" applyAlignment="1">
      <alignment vertical="center"/>
    </xf>
    <xf numFmtId="0" fontId="14" fillId="0" borderId="0" xfId="0" applyFont="1" applyAlignment="1">
      <alignment vertical="center"/>
    </xf>
    <xf numFmtId="0" fontId="19" fillId="0" borderId="0" xfId="0" applyFont="1" applyFill="1" applyBorder="1"/>
    <xf numFmtId="0" fontId="0" fillId="0" borderId="0" xfId="0" applyAlignment="1">
      <alignment horizontal="left" vertical="center"/>
    </xf>
    <xf numFmtId="0" fontId="0" fillId="0" borderId="0" xfId="0" applyAlignment="1">
      <alignment horizontal="left"/>
    </xf>
    <xf numFmtId="0" fontId="19" fillId="0" borderId="0" xfId="0" applyFont="1" applyAlignment="1">
      <alignment horizontal="left" vertical="center"/>
    </xf>
    <xf numFmtId="0" fontId="12" fillId="0" borderId="1" xfId="0" applyFont="1" applyBorder="1" applyAlignment="1">
      <alignment horizontal="center"/>
    </xf>
    <xf numFmtId="3" fontId="0" fillId="0" borderId="1" xfId="0" applyNumberFormat="1" applyBorder="1"/>
    <xf numFmtId="0" fontId="0" fillId="0" borderId="1" xfId="0" applyFont="1" applyFill="1" applyBorder="1" applyAlignment="1">
      <alignment vertical="center" wrapText="1"/>
    </xf>
    <xf numFmtId="0" fontId="0" fillId="3" borderId="1" xfId="0" quotePrefix="1" applyFill="1" applyBorder="1" applyAlignment="1">
      <alignment horizontal="center"/>
    </xf>
    <xf numFmtId="0" fontId="25" fillId="0" borderId="1" xfId="0" applyFont="1" applyFill="1" applyBorder="1" applyAlignment="1">
      <alignment horizontal="center" vertical="center" wrapText="1"/>
    </xf>
    <xf numFmtId="167" fontId="0" fillId="0" borderId="1" xfId="0" applyNumberFormat="1" applyBorder="1" applyAlignment="1">
      <alignment horizontal="center" vertical="center"/>
    </xf>
    <xf numFmtId="0" fontId="19" fillId="2" borderId="1" xfId="0" applyFont="1" applyFill="1" applyBorder="1" applyAlignment="1">
      <alignment horizontal="center" vertical="center" wrapText="1"/>
    </xf>
    <xf numFmtId="0" fontId="11" fillId="0" borderId="1" xfId="0" applyFont="1" applyFill="1" applyBorder="1" applyAlignment="1">
      <alignment wrapText="1"/>
    </xf>
    <xf numFmtId="0" fontId="40" fillId="0" borderId="0" xfId="0" applyFont="1"/>
    <xf numFmtId="3" fontId="22" fillId="4" borderId="1" xfId="0" applyNumberFormat="1" applyFont="1" applyFill="1" applyBorder="1"/>
    <xf numFmtId="3" fontId="25" fillId="4" borderId="1" xfId="0" applyNumberFormat="1" applyFont="1" applyFill="1" applyBorder="1"/>
    <xf numFmtId="0" fontId="10" fillId="3" borderId="1" xfId="0" applyFont="1" applyFill="1" applyBorder="1" applyAlignment="1">
      <alignment horizontal="center" vertical="center"/>
    </xf>
    <xf numFmtId="0" fontId="34"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9" fontId="40" fillId="0" borderId="0" xfId="0" applyNumberFormat="1" applyFont="1"/>
    <xf numFmtId="0" fontId="19" fillId="2" borderId="1" xfId="0" applyFont="1" applyFill="1" applyBorder="1" applyAlignment="1">
      <alignment horizontal="center" vertical="center" wrapText="1"/>
    </xf>
    <xf numFmtId="0" fontId="30" fillId="0" borderId="0" xfId="0" applyFont="1" applyFill="1"/>
    <xf numFmtId="0" fontId="19" fillId="2" borderId="1"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20" fillId="0" borderId="0" xfId="0" applyFont="1" applyFill="1" applyAlignment="1">
      <alignment horizontal="left" vertical="center"/>
    </xf>
    <xf numFmtId="0" fontId="19" fillId="0" borderId="1" xfId="0" applyFont="1" applyBorder="1" applyAlignment="1">
      <alignment horizontal="center"/>
    </xf>
    <xf numFmtId="49" fontId="19" fillId="0" borderId="1" xfId="0" applyNumberFormat="1" applyFont="1" applyBorder="1" applyAlignment="1">
      <alignment horizontal="center"/>
    </xf>
    <xf numFmtId="16" fontId="0" fillId="0" borderId="1" xfId="0" quotePrefix="1" applyNumberFormat="1" applyBorder="1" applyAlignment="1">
      <alignment horizontal="center"/>
    </xf>
    <xf numFmtId="0" fontId="0" fillId="0" borderId="1" xfId="0" applyFill="1" applyBorder="1" applyAlignment="1">
      <alignment horizontal="center"/>
    </xf>
    <xf numFmtId="0" fontId="0" fillId="0" borderId="1" xfId="0" quotePrefix="1" applyBorder="1" applyAlignment="1">
      <alignment horizontal="center"/>
    </xf>
    <xf numFmtId="14" fontId="0" fillId="0" borderId="1" xfId="0" quotePrefix="1" applyNumberFormat="1" applyBorder="1" applyAlignment="1">
      <alignment horizontal="center"/>
    </xf>
    <xf numFmtId="0" fontId="9" fillId="0" borderId="1" xfId="0" applyFont="1" applyFill="1" applyBorder="1" applyAlignment="1">
      <alignment vertical="center"/>
    </xf>
    <xf numFmtId="0" fontId="42" fillId="0" borderId="0" xfId="0" applyFont="1"/>
    <xf numFmtId="0" fontId="42" fillId="0" borderId="0" xfId="0" applyFont="1" applyAlignment="1">
      <alignment horizontal="justify" vertical="center"/>
    </xf>
    <xf numFmtId="3" fontId="0" fillId="0" borderId="12" xfId="0" applyNumberFormat="1" applyFill="1" applyBorder="1" applyAlignment="1">
      <alignment horizontal="left"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9" fillId="0" borderId="1" xfId="0" applyFont="1" applyFill="1" applyBorder="1" applyAlignment="1">
      <alignment wrapText="1"/>
    </xf>
    <xf numFmtId="3" fontId="18" fillId="0" borderId="1" xfId="0" applyNumberFormat="1" applyFont="1" applyFill="1" applyBorder="1" applyAlignment="1">
      <alignment horizontal="left" vertical="center" wrapText="1"/>
    </xf>
    <xf numFmtId="0" fontId="25" fillId="0" borderId="2" xfId="0" applyFont="1" applyBorder="1"/>
    <xf numFmtId="3" fontId="0" fillId="0" borderId="2" xfId="0" applyNumberFormat="1" applyFill="1" applyBorder="1"/>
    <xf numFmtId="3" fontId="0" fillId="0" borderId="1" xfId="0" applyNumberFormat="1" applyFill="1" applyBorder="1" applyAlignment="1">
      <alignment horizontal="center"/>
    </xf>
    <xf numFmtId="3" fontId="25" fillId="0" borderId="1" xfId="0" applyNumberFormat="1" applyFont="1" applyBorder="1" applyAlignment="1">
      <alignment horizontal="center"/>
    </xf>
    <xf numFmtId="3" fontId="25" fillId="0" borderId="1" xfId="0" applyNumberFormat="1" applyFont="1" applyFill="1" applyBorder="1" applyAlignment="1">
      <alignment horizontal="center"/>
    </xf>
    <xf numFmtId="0" fontId="19" fillId="2" borderId="1" xfId="0" applyFont="1" applyFill="1" applyBorder="1" applyAlignment="1">
      <alignment horizontal="center" vertical="center" wrapText="1"/>
    </xf>
    <xf numFmtId="3" fontId="25" fillId="0" borderId="0" xfId="0" applyNumberFormat="1" applyFont="1" applyFill="1" applyBorder="1"/>
    <xf numFmtId="0" fontId="19" fillId="2" borderId="1" xfId="0" applyFont="1" applyFill="1" applyBorder="1" applyAlignment="1">
      <alignment horizontal="center" vertical="center" wrapText="1"/>
    </xf>
    <xf numFmtId="168" fontId="0" fillId="0" borderId="0" xfId="0" applyNumberFormat="1"/>
    <xf numFmtId="0" fontId="0" fillId="0" borderId="0" xfId="0" applyAlignment="1">
      <alignment wrapText="1"/>
    </xf>
    <xf numFmtId="0" fontId="19" fillId="2" borderId="1" xfId="0" applyFont="1" applyFill="1" applyBorder="1" applyAlignment="1">
      <alignment horizontal="center" vertical="center" wrapText="1"/>
    </xf>
    <xf numFmtId="0" fontId="8" fillId="0" borderId="1" xfId="0" applyFont="1" applyFill="1" applyBorder="1" applyAlignment="1">
      <alignment wrapText="1"/>
    </xf>
    <xf numFmtId="0" fontId="19" fillId="2" borderId="1" xfId="0" applyFont="1" applyFill="1" applyBorder="1" applyAlignment="1">
      <alignment horizontal="center" vertical="center" wrapText="1"/>
    </xf>
    <xf numFmtId="0" fontId="20" fillId="0" borderId="0" xfId="0" applyFont="1" applyFill="1" applyAlignment="1">
      <alignment horizontal="left" vertical="center" wrapText="1"/>
    </xf>
    <xf numFmtId="0" fontId="19" fillId="2" borderId="1" xfId="0" applyFont="1" applyFill="1" applyBorder="1" applyAlignment="1">
      <alignment horizontal="center" vertical="center" wrapText="1"/>
    </xf>
    <xf numFmtId="0" fontId="0" fillId="5" borderId="0" xfId="0" applyFill="1"/>
    <xf numFmtId="14" fontId="0" fillId="5" borderId="0" xfId="0" applyNumberFormat="1" applyFill="1"/>
    <xf numFmtId="0" fontId="19" fillId="0" borderId="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3" borderId="0" xfId="0" applyFill="1"/>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vertical="center" wrapText="1"/>
    </xf>
    <xf numFmtId="166" fontId="7" fillId="0" borderId="1" xfId="6" applyNumberFormat="1" applyFont="1" applyBorder="1" applyAlignment="1">
      <alignment horizontal="center" vertical="center" wrapText="1"/>
    </xf>
    <xf numFmtId="10" fontId="7" fillId="0" borderId="1" xfId="6" applyNumberFormat="1" applyFont="1" applyBorder="1" applyAlignment="1">
      <alignment horizontal="center" vertical="center" wrapText="1"/>
    </xf>
    <xf numFmtId="0" fontId="7" fillId="0" borderId="1" xfId="6" applyFont="1" applyBorder="1" applyAlignment="1">
      <alignment horizontal="center" vertical="center" wrapText="1"/>
    </xf>
    <xf numFmtId="0" fontId="7" fillId="0" borderId="1" xfId="6" applyFont="1" applyBorder="1" applyAlignment="1">
      <alignment vertical="center" wrapText="1"/>
    </xf>
    <xf numFmtId="0" fontId="7" fillId="0" borderId="9" xfId="6" applyFont="1" applyBorder="1" applyAlignment="1">
      <alignment vertical="center" wrapText="1"/>
    </xf>
    <xf numFmtId="166" fontId="7" fillId="0" borderId="9" xfId="6" applyNumberFormat="1" applyFont="1" applyBorder="1" applyAlignment="1">
      <alignment horizontal="center" vertical="center" wrapText="1"/>
    </xf>
    <xf numFmtId="10" fontId="7" fillId="0" borderId="9" xfId="6" applyNumberFormat="1" applyFont="1" applyBorder="1" applyAlignment="1">
      <alignment horizontal="center" vertical="center" wrapText="1"/>
    </xf>
    <xf numFmtId="0" fontId="15" fillId="0" borderId="0" xfId="0" applyFont="1" applyAlignment="1">
      <alignment vertical="center"/>
    </xf>
    <xf numFmtId="0" fontId="7" fillId="0" borderId="1" xfId="0" applyFont="1" applyBorder="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0" fillId="6" borderId="1" xfId="0" applyFill="1" applyBorder="1" applyAlignment="1">
      <alignment horizontal="center" vertical="center"/>
    </xf>
    <xf numFmtId="0" fontId="27" fillId="0" borderId="0" xfId="0" applyFont="1" applyAlignment="1">
      <alignment vertical="center"/>
    </xf>
    <xf numFmtId="0" fontId="51" fillId="0" borderId="0" xfId="1" applyFont="1"/>
    <xf numFmtId="0" fontId="23" fillId="0" borderId="0" xfId="1"/>
    <xf numFmtId="165" fontId="0" fillId="4" borderId="1" xfId="0" applyNumberFormat="1" applyFill="1" applyBorder="1" applyAlignment="1">
      <alignment horizontal="right" vertical="center"/>
    </xf>
    <xf numFmtId="1" fontId="0" fillId="0" borderId="1" xfId="0" applyNumberFormat="1" applyBorder="1" applyAlignment="1">
      <alignment horizontal="right" vertical="center"/>
    </xf>
    <xf numFmtId="3" fontId="0" fillId="4" borderId="1" xfId="0" applyNumberFormat="1" applyFill="1" applyBorder="1" applyAlignment="1">
      <alignment horizontal="right" vertical="center"/>
    </xf>
    <xf numFmtId="3" fontId="46" fillId="7" borderId="1" xfId="0" applyNumberFormat="1" applyFont="1" applyFill="1" applyBorder="1" applyAlignment="1">
      <alignment horizontal="right" vertical="center"/>
    </xf>
    <xf numFmtId="165" fontId="46" fillId="7" borderId="1" xfId="0" applyNumberFormat="1" applyFont="1" applyFill="1" applyBorder="1" applyAlignment="1">
      <alignment horizontal="right" vertical="center"/>
    </xf>
    <xf numFmtId="165" fontId="0" fillId="0" borderId="1" xfId="0" applyNumberFormat="1" applyBorder="1" applyAlignment="1">
      <alignment horizontal="right" vertical="center"/>
    </xf>
    <xf numFmtId="3" fontId="0" fillId="4" borderId="1" xfId="8" applyNumberFormat="1" applyFont="1" applyFill="1" applyBorder="1" applyAlignment="1">
      <alignment horizontal="right" vertical="center"/>
    </xf>
    <xf numFmtId="3" fontId="0" fillId="0" borderId="1" xfId="0" applyNumberFormat="1" applyBorder="1" applyAlignment="1">
      <alignment horizontal="right" vertical="center"/>
    </xf>
    <xf numFmtId="0" fontId="53" fillId="0" borderId="1" xfId="0" applyFont="1" applyBorder="1" applyAlignment="1">
      <alignment horizontal="left" vertical="center" wrapText="1"/>
    </xf>
    <xf numFmtId="0" fontId="6" fillId="0" borderId="1" xfId="0" applyFont="1" applyFill="1" applyBorder="1" applyAlignment="1">
      <alignment vertical="center"/>
    </xf>
    <xf numFmtId="0" fontId="19" fillId="2" borderId="1" xfId="0" applyFont="1" applyFill="1" applyBorder="1" applyAlignment="1">
      <alignment horizontal="center" vertical="center" wrapText="1"/>
    </xf>
    <xf numFmtId="0" fontId="20" fillId="0" borderId="0" xfId="0" applyFont="1" applyFill="1" applyAlignment="1">
      <alignment horizontal="left" vertical="center" wrapText="1"/>
    </xf>
    <xf numFmtId="14" fontId="0" fillId="0" borderId="0" xfId="0" applyNumberFormat="1"/>
    <xf numFmtId="0" fontId="4" fillId="0" borderId="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0" fillId="0" borderId="8" xfId="0" applyFill="1" applyBorder="1" applyAlignment="1">
      <alignment vertical="center"/>
    </xf>
    <xf numFmtId="0" fontId="19" fillId="0" borderId="14" xfId="0" applyFont="1" applyFill="1" applyBorder="1" applyAlignment="1">
      <alignment vertical="center"/>
    </xf>
    <xf numFmtId="3" fontId="19" fillId="0" borderId="15" xfId="0" applyNumberFormat="1" applyFont="1" applyFill="1" applyBorder="1" applyAlignment="1">
      <alignment vertical="center"/>
    </xf>
    <xf numFmtId="0" fontId="3" fillId="0" borderId="1" xfId="0" applyFont="1" applyFill="1" applyBorder="1" applyAlignment="1">
      <alignment vertical="center" wrapText="1"/>
    </xf>
    <xf numFmtId="0" fontId="19" fillId="2" borderId="1" xfId="0" applyFont="1" applyFill="1" applyBorder="1" applyAlignment="1">
      <alignment horizontal="center" vertical="center" wrapText="1"/>
    </xf>
    <xf numFmtId="0" fontId="27" fillId="0" borderId="0" xfId="0" applyFont="1" applyAlignment="1">
      <alignment horizontal="left" vertical="center"/>
    </xf>
    <xf numFmtId="3" fontId="25" fillId="0" borderId="1" xfId="0" applyNumberFormat="1" applyFont="1" applyFill="1" applyBorder="1" applyAlignment="1">
      <alignment horizontal="right" vertical="center"/>
    </xf>
    <xf numFmtId="3" fontId="22" fillId="0" borderId="1" xfId="0" applyNumberFormat="1" applyFont="1" applyFill="1" applyBorder="1" applyAlignment="1">
      <alignment horizontal="right" vertical="center"/>
    </xf>
    <xf numFmtId="2" fontId="0" fillId="4" borderId="1" xfId="0" applyNumberFormat="1" applyFill="1" applyBorder="1" applyAlignment="1">
      <alignment horizontal="right" vertical="center"/>
    </xf>
    <xf numFmtId="165" fontId="0" fillId="0" borderId="1" xfId="0" applyNumberFormat="1" applyBorder="1" applyAlignment="1">
      <alignment horizontal="center" vertical="center"/>
    </xf>
    <xf numFmtId="170" fontId="0" fillId="4" borderId="1" xfId="9" applyNumberFormat="1" applyFont="1" applyFill="1" applyBorder="1" applyAlignment="1">
      <alignment horizontal="right" vertical="center"/>
    </xf>
    <xf numFmtId="165" fontId="0" fillId="4" borderId="1" xfId="8" applyNumberFormat="1" applyFont="1" applyFill="1" applyBorder="1" applyAlignment="1">
      <alignment horizontal="right" vertical="center"/>
    </xf>
    <xf numFmtId="171" fontId="0" fillId="0" borderId="1" xfId="9" applyNumberFormat="1" applyFont="1" applyBorder="1" applyAlignment="1">
      <alignment horizontal="right" vertical="center"/>
    </xf>
    <xf numFmtId="1" fontId="0" fillId="0" borderId="1" xfId="0" applyNumberFormat="1" applyBorder="1" applyAlignment="1">
      <alignment horizontal="center" vertical="center"/>
    </xf>
    <xf numFmtId="0" fontId="0" fillId="6" borderId="9" xfId="0" applyFill="1" applyBorder="1" applyAlignment="1">
      <alignment horizontal="center" vertical="center" wrapText="1"/>
    </xf>
    <xf numFmtId="3" fontId="0" fillId="0" borderId="0" xfId="0" applyNumberFormat="1" applyAlignment="1">
      <alignment vertical="center"/>
    </xf>
    <xf numFmtId="0" fontId="23" fillId="0" borderId="0" xfId="1" applyAlignment="1">
      <alignment vertical="center"/>
    </xf>
    <xf numFmtId="0" fontId="38" fillId="0" borderId="0" xfId="6" applyAlignment="1">
      <alignment horizontal="left"/>
    </xf>
    <xf numFmtId="0" fontId="38" fillId="0" borderId="0" xfId="6"/>
    <xf numFmtId="0" fontId="38" fillId="2" borderId="1" xfId="6" applyFill="1" applyBorder="1" applyAlignment="1">
      <alignment horizontal="center"/>
    </xf>
    <xf numFmtId="0" fontId="38" fillId="0" borderId="1" xfId="6" applyBorder="1"/>
    <xf numFmtId="2" fontId="38" fillId="0" borderId="1" xfId="6" applyNumberFormat="1" applyBorder="1"/>
    <xf numFmtId="172" fontId="38" fillId="0" borderId="1" xfId="6" applyNumberFormat="1" applyBorder="1"/>
    <xf numFmtId="0" fontId="19" fillId="2" borderId="1" xfId="0" applyFont="1" applyFill="1" applyBorder="1" applyAlignment="1">
      <alignment horizontal="center" vertical="center" wrapText="1"/>
    </xf>
    <xf numFmtId="3" fontId="0" fillId="0" borderId="1" xfId="0" applyNumberFormat="1" applyFill="1" applyBorder="1" applyAlignment="1">
      <alignment horizontal="center" vertical="center"/>
    </xf>
    <xf numFmtId="3" fontId="0" fillId="0" borderId="1" xfId="0" applyNumberFormat="1" applyFill="1" applyBorder="1" applyAlignment="1">
      <alignment horizontal="right" vertical="center"/>
    </xf>
    <xf numFmtId="3" fontId="0" fillId="0" borderId="11" xfId="0" applyNumberFormat="1" applyFill="1" applyBorder="1"/>
    <xf numFmtId="3" fontId="19" fillId="0" borderId="16" xfId="0" applyNumberFormat="1" applyFont="1" applyFill="1" applyBorder="1" applyAlignment="1">
      <alignment vertical="center"/>
    </xf>
    <xf numFmtId="165" fontId="0" fillId="0" borderId="1" xfId="0" applyNumberFormat="1" applyFill="1" applyBorder="1" applyAlignment="1">
      <alignment horizontal="right" vertical="center"/>
    </xf>
    <xf numFmtId="3" fontId="0" fillId="0" borderId="1" xfId="0" applyNumberFormat="1" applyBorder="1" applyAlignment="1">
      <alignment horizontal="center" vertical="center"/>
    </xf>
    <xf numFmtId="3" fontId="54" fillId="0" borderId="1" xfId="9" applyNumberFormat="1" applyFont="1" applyBorder="1" applyProtection="1">
      <protection locked="0"/>
    </xf>
    <xf numFmtId="3" fontId="0" fillId="0" borderId="1" xfId="9" applyNumberFormat="1" applyFont="1" applyBorder="1" applyAlignment="1">
      <alignment horizontal="right" vertical="center"/>
    </xf>
    <xf numFmtId="173" fontId="0" fillId="0" borderId="1" xfId="9" applyNumberFormat="1" applyFont="1" applyBorder="1" applyAlignment="1">
      <alignment horizontal="right" vertical="center"/>
    </xf>
    <xf numFmtId="0" fontId="2" fillId="0" borderId="1" xfId="0" applyFont="1" applyFill="1" applyBorder="1" applyAlignment="1">
      <alignment horizontal="center" wrapText="1"/>
    </xf>
    <xf numFmtId="0" fontId="20" fillId="0" borderId="0" xfId="0" applyFont="1" applyFill="1" applyAlignment="1">
      <alignment vertical="center" wrapText="1"/>
    </xf>
    <xf numFmtId="0" fontId="2" fillId="0" borderId="1" xfId="0" applyFont="1" applyFill="1" applyBorder="1" applyAlignment="1">
      <alignment horizontal="center" vertical="center" wrapText="1"/>
    </xf>
    <xf numFmtId="0" fontId="19" fillId="2" borderId="1" xfId="0" applyFont="1" applyFill="1" applyBorder="1" applyAlignment="1">
      <alignment horizontal="center" wrapText="1"/>
    </xf>
    <xf numFmtId="0" fontId="19" fillId="2" borderId="1"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0" fillId="0" borderId="0" xfId="0" applyFont="1" applyFill="1" applyAlignment="1">
      <alignment horizontal="center" wrapText="1"/>
    </xf>
    <xf numFmtId="0" fontId="20" fillId="0" borderId="0" xfId="0" applyFont="1" applyFill="1" applyAlignment="1">
      <alignment horizontal="left" vertical="center" wrapText="1"/>
    </xf>
    <xf numFmtId="165" fontId="19" fillId="2" borderId="3" xfId="0" applyNumberFormat="1" applyFont="1" applyFill="1" applyBorder="1" applyAlignment="1">
      <alignment horizontal="center" vertical="center" wrapText="1"/>
    </xf>
    <xf numFmtId="165" fontId="19" fillId="2" borderId="4" xfId="0" applyNumberFormat="1" applyFont="1" applyFill="1" applyBorder="1" applyAlignment="1">
      <alignment horizontal="center" vertical="center" wrapText="1"/>
    </xf>
    <xf numFmtId="0" fontId="20" fillId="0" borderId="13" xfId="0" applyFont="1" applyFill="1" applyBorder="1" applyAlignment="1">
      <alignment horizontal="left" vertical="center" wrapText="1"/>
    </xf>
    <xf numFmtId="0" fontId="19" fillId="0" borderId="0" xfId="0" applyFont="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Fill="1" applyAlignment="1">
      <alignment horizontal="left" wrapText="1"/>
    </xf>
    <xf numFmtId="0" fontId="27" fillId="0" borderId="2" xfId="0" applyFont="1" applyBorder="1" applyAlignment="1">
      <alignment horizontal="left" vertical="center" wrapText="1"/>
    </xf>
    <xf numFmtId="0" fontId="56" fillId="0" borderId="0" xfId="6" applyFont="1" applyAlignment="1">
      <alignment horizontal="left" wrapText="1"/>
    </xf>
    <xf numFmtId="0" fontId="38" fillId="2" borderId="17" xfId="6" applyFont="1" applyFill="1" applyBorder="1" applyAlignment="1">
      <alignment horizontal="center" vertical="center"/>
    </xf>
    <xf numFmtId="0" fontId="38" fillId="2" borderId="18" xfId="6" applyFont="1" applyFill="1" applyBorder="1" applyAlignment="1">
      <alignment horizontal="center" vertical="center"/>
    </xf>
    <xf numFmtId="0" fontId="38" fillId="2" borderId="1" xfId="6" applyFill="1" applyBorder="1" applyAlignment="1">
      <alignment horizontal="center" vertical="center"/>
    </xf>
    <xf numFmtId="0" fontId="41" fillId="3" borderId="0"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20" fillId="0" borderId="13" xfId="0" applyFont="1" applyFill="1" applyBorder="1" applyAlignment="1">
      <alignment horizontal="left" wrapText="1"/>
    </xf>
    <xf numFmtId="0" fontId="20" fillId="0" borderId="0" xfId="0" applyFont="1" applyFill="1" applyAlignment="1">
      <alignment horizontal="left"/>
    </xf>
    <xf numFmtId="0" fontId="19" fillId="2" borderId="9"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11" fontId="20" fillId="0" borderId="0" xfId="0" applyNumberFormat="1" applyFont="1" applyAlignment="1">
      <alignment horizontal="left" vertical="center" wrapText="1"/>
    </xf>
    <xf numFmtId="0" fontId="19" fillId="2" borderId="1" xfId="0" applyFont="1" applyFill="1" applyBorder="1" applyAlignment="1">
      <alignment horizontal="center" vertical="center"/>
    </xf>
    <xf numFmtId="0" fontId="27" fillId="0" borderId="0" xfId="0" applyFont="1" applyAlignment="1">
      <alignment horizontal="left" vertical="center" wrapText="1"/>
    </xf>
  </cellXfs>
  <cellStyles count="10">
    <cellStyle name="Ezres" xfId="9" builtinId="3"/>
    <cellStyle name="Ezres 2" xfId="8" xr:uid="{AE60C7F4-BC3E-4AFF-A1EB-3AEF94B40C94}"/>
    <cellStyle name="Hivatkozás" xfId="1" builtinId="8"/>
    <cellStyle name="Normál" xfId="0" builtinId="0"/>
    <cellStyle name="Normál 2" xfId="6" xr:uid="{00000000-0005-0000-0000-000002000000}"/>
    <cellStyle name="Normál 2 11" xfId="2" xr:uid="{00000000-0005-0000-0000-000003000000}"/>
    <cellStyle name="Normál 26" xfId="5" xr:uid="{00000000-0005-0000-0000-000004000000}"/>
    <cellStyle name="Normál 28" xfId="4" xr:uid="{00000000-0005-0000-0000-000005000000}"/>
    <cellStyle name="Normál 3" xfId="7" xr:uid="{00000000-0005-0000-0000-000006000000}"/>
    <cellStyle name="Százalék" xfId="3" builtinId="5"/>
  </cellStyles>
  <dxfs count="0"/>
  <tableStyles count="0" defaultTableStyle="TableStyleMedium2" defaultPivotStyle="PivotStyleMedium9"/>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'1.11'!$C$2</c:f>
              <c:strCache>
                <c:ptCount val="1"/>
                <c:pt idx="0">
                  <c:v>Lakossági díjfizetők száma | Number of household fee payers</c:v>
                </c:pt>
              </c:strCache>
            </c:strRef>
          </c:tx>
          <c:spPr>
            <a:solidFill>
              <a:schemeClr val="accent1"/>
            </a:solidFill>
            <a:ln>
              <a:noFill/>
            </a:ln>
            <a:effectLst/>
          </c:spPr>
          <c:invertIfNegative val="0"/>
          <c:cat>
            <c:numRef>
              <c:f>'1.11'!$A$3:$A$12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'1.11'!$C$3:$C$12</c:f>
              <c:numCache>
                <c:formatCode>#,##0</c:formatCode>
                <c:ptCount val="10"/>
                <c:pt idx="0">
                  <c:v>654953</c:v>
                </c:pt>
                <c:pt idx="1">
                  <c:v>656161</c:v>
                </c:pt>
                <c:pt idx="2">
                  <c:v>656956</c:v>
                </c:pt>
                <c:pt idx="3">
                  <c:v>657499</c:v>
                </c:pt>
                <c:pt idx="4">
                  <c:v>658073</c:v>
                </c:pt>
                <c:pt idx="5">
                  <c:v>659420</c:v>
                </c:pt>
                <c:pt idx="6">
                  <c:v>660608</c:v>
                </c:pt>
                <c:pt idx="7">
                  <c:v>662897</c:v>
                </c:pt>
                <c:pt idx="8">
                  <c:v>664605</c:v>
                </c:pt>
                <c:pt idx="9">
                  <c:v>674399</c:v>
                </c:pt>
              </c:numCache>
            </c:numRef>
          </c:val>
          <c:extLst>
            <c:ext xmlns:c16="http://schemas.microsoft.com/office/drawing/2014/chart" uri="{C3380CC4-5D6E-409C-BE32-E72D297353CC}">
              <c16:uniqueId val="{00000000-3657-4B6E-8262-D4ABA39B0B16}"/>
            </c:ext>
          </c:extLst>
        </c:ser>
        <c:ser>
          <c:idx val="1"/>
          <c:order val="1"/>
          <c:tx>
            <c:strRef>
              <c:f>'1.11'!$D$2</c:f>
              <c:strCache>
                <c:ptCount val="1"/>
                <c:pt idx="0">
                  <c:v>Egyéb díjfizetők száma | Number of other fee payers</c:v>
                </c:pt>
              </c:strCache>
            </c:strRef>
          </c:tx>
          <c:spPr>
            <a:solidFill>
              <a:schemeClr val="accent2"/>
            </a:solidFill>
            <a:ln>
              <a:noFill/>
            </a:ln>
            <a:effectLst/>
          </c:spPr>
          <c:invertIfNegative val="0"/>
          <c:cat>
            <c:numRef>
              <c:f>'1.11'!$A$3:$A$12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'1.11'!$D$3:$D$12</c:f>
              <c:numCache>
                <c:formatCode>#,##0</c:formatCode>
                <c:ptCount val="10"/>
                <c:pt idx="0">
                  <c:v>20260</c:v>
                </c:pt>
                <c:pt idx="1">
                  <c:v>20002</c:v>
                </c:pt>
                <c:pt idx="2">
                  <c:v>19874</c:v>
                </c:pt>
                <c:pt idx="3">
                  <c:v>20035</c:v>
                </c:pt>
                <c:pt idx="4">
                  <c:v>19977</c:v>
                </c:pt>
                <c:pt idx="5">
                  <c:v>19767</c:v>
                </c:pt>
                <c:pt idx="6">
                  <c:v>19764</c:v>
                </c:pt>
                <c:pt idx="7">
                  <c:v>19118</c:v>
                </c:pt>
                <c:pt idx="8">
                  <c:v>19213</c:v>
                </c:pt>
                <c:pt idx="9">
                  <c:v>13449</c:v>
                </c:pt>
              </c:numCache>
            </c:numRef>
          </c:val>
          <c:extLst>
            <c:ext xmlns:c16="http://schemas.microsoft.com/office/drawing/2014/chart" uri="{C3380CC4-5D6E-409C-BE32-E72D297353CC}">
              <c16:uniqueId val="{00000001-3657-4B6E-8262-D4ABA39B0B16}"/>
            </c:ext>
          </c:extLst>
        </c:ser>
        <c:dLbls>
          <c:showLegendKey val="0"/>
          <c:showVal val="0"/>
          <c:showCatName val="0"/>
          <c:showSerName val="0"/>
          <c:showPercent val="0"/>
          <c:showBubbleSize val="0"/>
        </c:dLbls>
        <c:gapWidth val="150"/>
        <c:overlap val="100"/>
        <c:axId val="256058735"/>
        <c:axId val="256070383"/>
      </c:barChart>
      <c:catAx>
        <c:axId val="25605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256070383"/>
        <c:crosses val="autoZero"/>
        <c:auto val="1"/>
        <c:lblAlgn val="ctr"/>
        <c:lblOffset val="100"/>
        <c:noMultiLvlLbl val="0"/>
      </c:catAx>
      <c:valAx>
        <c:axId val="256070383"/>
        <c:scaling>
          <c:orientation val="minMax"/>
          <c:max val="700000"/>
          <c:min val="6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25605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u-HU"/>
              <a:t>A hazai távhőrendszerek számának változása</a:t>
            </a:r>
          </a:p>
        </c:rich>
      </c:tx>
      <c:overlay val="0"/>
    </c:title>
    <c:autoTitleDeleted val="0"/>
    <c:plotArea>
      <c:layout>
        <c:manualLayout>
          <c:layoutTarget val="inner"/>
          <c:xMode val="edge"/>
          <c:yMode val="edge"/>
          <c:x val="2.8230184581976112E-2"/>
          <c:y val="0.2113176098485223"/>
          <c:w val="0.95222584147665579"/>
          <c:h val="0.70590122440441094"/>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'1.12'!$A$24:$T$24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'1.12'!$A$25:$T$25</c:f>
              <c:numCache>
                <c:formatCode>General</c:formatCode>
                <c:ptCount val="20"/>
                <c:pt idx="0">
                  <c:v>242</c:v>
                </c:pt>
                <c:pt idx="1">
                  <c:v>238</c:v>
                </c:pt>
                <c:pt idx="2">
                  <c:v>232</c:v>
                </c:pt>
                <c:pt idx="3">
                  <c:v>214</c:v>
                </c:pt>
                <c:pt idx="4">
                  <c:v>202</c:v>
                </c:pt>
                <c:pt idx="5">
                  <c:v>202</c:v>
                </c:pt>
                <c:pt idx="6">
                  <c:v>207</c:v>
                </c:pt>
                <c:pt idx="7">
                  <c:v>196</c:v>
                </c:pt>
                <c:pt idx="8">
                  <c:v>209</c:v>
                </c:pt>
                <c:pt idx="9">
                  <c:v>213</c:v>
                </c:pt>
                <c:pt idx="10">
                  <c:v>218</c:v>
                </c:pt>
                <c:pt idx="11">
                  <c:v>219</c:v>
                </c:pt>
                <c:pt idx="12">
                  <c:v>221</c:v>
                </c:pt>
                <c:pt idx="13">
                  <c:v>221</c:v>
                </c:pt>
                <c:pt idx="14">
                  <c:v>218</c:v>
                </c:pt>
                <c:pt idx="15">
                  <c:v>221</c:v>
                </c:pt>
                <c:pt idx="16">
                  <c:v>222</c:v>
                </c:pt>
                <c:pt idx="17">
                  <c:v>217</c:v>
                </c:pt>
                <c:pt idx="18">
                  <c:v>215</c:v>
                </c:pt>
                <c:pt idx="19">
                  <c:v>213</c:v>
                </c:pt>
              </c:numCache>
            </c:numRef>
          </c:val>
          <c:extLst>
            <c:ext xmlns:c16="http://schemas.microsoft.com/office/drawing/2014/chart" uri="{C3380CC4-5D6E-409C-BE32-E72D297353CC}">
              <c16:uniqueId val="{00000000-167B-486C-917F-1FA91176770D}"/>
            </c:ext>
          </c:extLst>
        </c:ser>
        <c:dLbls>
          <c:dLblPos val="outEnd"/>
          <c:showLegendKey val="0"/>
          <c:showVal val="1"/>
          <c:showCatName val="0"/>
          <c:showSerName val="0"/>
          <c:showPercent val="0"/>
          <c:showBubbleSize val="0"/>
        </c:dLbls>
        <c:gapWidth val="150"/>
        <c:axId val="566297432"/>
        <c:axId val="566297824"/>
      </c:barChart>
      <c:catAx>
        <c:axId val="566297432"/>
        <c:scaling>
          <c:orientation val="minMax"/>
        </c:scaling>
        <c:delete val="0"/>
        <c:axPos val="b"/>
        <c:numFmt formatCode="General" sourceLinked="1"/>
        <c:majorTickMark val="none"/>
        <c:minorTickMark val="none"/>
        <c:tickLblPos val="nextTo"/>
        <c:crossAx val="566297824"/>
        <c:crosses val="autoZero"/>
        <c:auto val="1"/>
        <c:lblAlgn val="ctr"/>
        <c:lblOffset val="100"/>
        <c:noMultiLvlLbl val="0"/>
      </c:catAx>
      <c:valAx>
        <c:axId val="566297824"/>
        <c:scaling>
          <c:orientation val="minMax"/>
        </c:scaling>
        <c:delete val="1"/>
        <c:axPos val="l"/>
        <c:majorGridlines/>
        <c:numFmt formatCode="General" sourceLinked="1"/>
        <c:majorTickMark val="none"/>
        <c:minorTickMark val="none"/>
        <c:tickLblPos val="none"/>
        <c:crossAx val="56629743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'2.2'!$A$31</c:f>
              <c:strCache>
                <c:ptCount val="1"/>
                <c:pt idx="0">
                  <c:v>Kapcsolt hőtermelés / Within CHP</c:v>
                </c:pt>
              </c:strCache>
            </c:strRef>
          </c:tx>
          <c:spPr>
            <a:solidFill>
              <a:schemeClr val="accent1"/>
            </a:solidFill>
            <a:ln>
              <a:noFill/>
            </a:ln>
            <a:effectLst/>
          </c:spPr>
          <c:invertIfNegative val="0"/>
          <c:cat>
            <c:numRef>
              <c:f>'2.2'!$C$30:$I$30</c:f>
              <c:numCache>
                <c:formatCode>General</c:formatCode>
                <c:ptCount val="7"/>
                <c:pt idx="0">
                  <c:v>2016</c:v>
                </c:pt>
                <c:pt idx="1">
                  <c:v>2017</c:v>
                </c:pt>
                <c:pt idx="2">
                  <c:v>2018</c:v>
                </c:pt>
                <c:pt idx="3">
                  <c:v>2019</c:v>
                </c:pt>
                <c:pt idx="4">
                  <c:v>2020</c:v>
                </c:pt>
                <c:pt idx="5">
                  <c:v>2021</c:v>
                </c:pt>
                <c:pt idx="6">
                  <c:v>2022</c:v>
                </c:pt>
              </c:numCache>
            </c:numRef>
          </c:cat>
          <c:val>
            <c:numRef>
              <c:f>'2.2'!$C$31:$I$31</c:f>
              <c:numCache>
                <c:formatCode>0%</c:formatCode>
                <c:ptCount val="7"/>
                <c:pt idx="0">
                  <c:v>7.4478909976492369E-2</c:v>
                </c:pt>
                <c:pt idx="1">
                  <c:v>7.839125654242883E-2</c:v>
                </c:pt>
                <c:pt idx="2">
                  <c:v>8.5657974038229542E-2</c:v>
                </c:pt>
                <c:pt idx="3">
                  <c:v>5.3150095466418495E-2</c:v>
                </c:pt>
                <c:pt idx="4">
                  <c:v>7.1618397881035682E-3</c:v>
                </c:pt>
                <c:pt idx="5">
                  <c:v>1.1838340202306652E-2</c:v>
                </c:pt>
                <c:pt idx="6">
                  <c:v>2.3543785131241071E-2</c:v>
                </c:pt>
              </c:numCache>
            </c:numRef>
          </c:val>
          <c:extLst>
            <c:ext xmlns:c16="http://schemas.microsoft.com/office/drawing/2014/chart" uri="{C3380CC4-5D6E-409C-BE32-E72D297353CC}">
              <c16:uniqueId val="{00000000-FDBA-43B0-84C0-7B95B80E00F9}"/>
            </c:ext>
          </c:extLst>
        </c:ser>
        <c:ser>
          <c:idx val="1"/>
          <c:order val="1"/>
          <c:tx>
            <c:strRef>
              <c:f>'2.2'!$A$32</c:f>
              <c:strCache>
                <c:ptCount val="1"/>
                <c:pt idx="0">
                  <c:v>Közvetlen hőtermelés / Within non-CHP</c:v>
                </c:pt>
              </c:strCache>
            </c:strRef>
          </c:tx>
          <c:spPr>
            <a:solidFill>
              <a:schemeClr val="accent2"/>
            </a:solidFill>
            <a:ln>
              <a:noFill/>
            </a:ln>
            <a:effectLst/>
          </c:spPr>
          <c:invertIfNegative val="0"/>
          <c:cat>
            <c:numRef>
              <c:f>'2.2'!$C$30:$I$30</c:f>
              <c:numCache>
                <c:formatCode>General</c:formatCode>
                <c:ptCount val="7"/>
                <c:pt idx="0">
                  <c:v>2016</c:v>
                </c:pt>
                <c:pt idx="1">
                  <c:v>2017</c:v>
                </c:pt>
                <c:pt idx="2">
                  <c:v>2018</c:v>
                </c:pt>
                <c:pt idx="3">
                  <c:v>2019</c:v>
                </c:pt>
                <c:pt idx="4">
                  <c:v>2020</c:v>
                </c:pt>
                <c:pt idx="5">
                  <c:v>2021</c:v>
                </c:pt>
                <c:pt idx="6">
                  <c:v>2022</c:v>
                </c:pt>
              </c:numCache>
            </c:numRef>
          </c:cat>
          <c:val>
            <c:numRef>
              <c:f>'2.2'!$C$32:$I$32</c:f>
              <c:numCache>
                <c:formatCode>0%</c:formatCode>
                <c:ptCount val="7"/>
                <c:pt idx="0">
                  <c:v>0.49476583239973965</c:v>
                </c:pt>
                <c:pt idx="1">
                  <c:v>0.48448707230834104</c:v>
                </c:pt>
                <c:pt idx="2">
                  <c:v>0.48094979445315844</c:v>
                </c:pt>
                <c:pt idx="3">
                  <c:v>0.47013284004002737</c:v>
                </c:pt>
                <c:pt idx="4">
                  <c:v>0.51983607431240553</c:v>
                </c:pt>
                <c:pt idx="5">
                  <c:v>0.54272077312954581</c:v>
                </c:pt>
                <c:pt idx="6">
                  <c:v>0.53689255422272442</c:v>
                </c:pt>
              </c:numCache>
            </c:numRef>
          </c:val>
          <c:extLst>
            <c:ext xmlns:c16="http://schemas.microsoft.com/office/drawing/2014/chart" uri="{C3380CC4-5D6E-409C-BE32-E72D297353CC}">
              <c16:uniqueId val="{00000001-FDBA-43B0-84C0-7B95B80E00F9}"/>
            </c:ext>
          </c:extLst>
        </c:ser>
        <c:dLbls>
          <c:showLegendKey val="0"/>
          <c:showVal val="0"/>
          <c:showCatName val="0"/>
          <c:showSerName val="0"/>
          <c:showPercent val="0"/>
          <c:showBubbleSize val="0"/>
        </c:dLbls>
        <c:gapWidth val="219"/>
        <c:overlap val="-27"/>
        <c:axId val="566298608"/>
        <c:axId val="566299000"/>
      </c:barChart>
      <c:catAx>
        <c:axId val="56629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9000"/>
        <c:crosses val="autoZero"/>
        <c:auto val="1"/>
        <c:lblAlgn val="ctr"/>
        <c:lblOffset val="100"/>
        <c:noMultiLvlLbl val="0"/>
      </c:catAx>
      <c:valAx>
        <c:axId val="566299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8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'2.3'!$A$3</c:f>
              <c:strCache>
                <c:ptCount val="1"/>
                <c:pt idx="0">
                  <c:v>Gázmotor | Gas engine</c:v>
                </c:pt>
              </c:strCache>
            </c:strRef>
          </c:tx>
          <c:spPr>
            <a:solidFill>
              <a:schemeClr val="accent2"/>
            </a:solidFill>
            <a:ln>
              <a:noFill/>
            </a:ln>
            <a:effectLst/>
          </c:spPr>
          <c:invertIfNegative val="0"/>
          <c:cat>
            <c:numRef>
              <c:f>'2.3'!$B$2:$G$2</c:f>
              <c:numCache>
                <c:formatCode>General</c:formatCode>
                <c:ptCount val="6"/>
                <c:pt idx="0">
                  <c:v>2017</c:v>
                </c:pt>
                <c:pt idx="1">
                  <c:v>2018</c:v>
                </c:pt>
                <c:pt idx="2">
                  <c:v>2019</c:v>
                </c:pt>
                <c:pt idx="3">
                  <c:v>2020</c:v>
                </c:pt>
                <c:pt idx="4">
                  <c:v>2021</c:v>
                </c:pt>
                <c:pt idx="5">
                  <c:v>2022</c:v>
                </c:pt>
              </c:numCache>
            </c:numRef>
          </c:cat>
          <c:val>
            <c:numRef>
              <c:f>'2.3'!$B$3:$G$3</c:f>
              <c:numCache>
                <c:formatCode>#,##0</c:formatCode>
                <c:ptCount val="6"/>
                <c:pt idx="0">
                  <c:v>3381619.8800000008</c:v>
                </c:pt>
                <c:pt idx="1">
                  <c:v>3562561.483365695</c:v>
                </c:pt>
                <c:pt idx="2">
                  <c:v>3040059.3608980426</c:v>
                </c:pt>
                <c:pt idx="3">
                  <c:v>3026481.9465047605</c:v>
                </c:pt>
                <c:pt idx="4">
                  <c:v>3150975.0349819777</c:v>
                </c:pt>
                <c:pt idx="5">
                  <c:v>2406983.5742220068</c:v>
                </c:pt>
              </c:numCache>
            </c:numRef>
          </c:val>
          <c:extLst>
            <c:ext xmlns:c16="http://schemas.microsoft.com/office/drawing/2014/chart" uri="{C3380CC4-5D6E-409C-BE32-E72D297353CC}">
              <c16:uniqueId val="{00000000-2233-47EA-B1D7-F5DBFA591E2F}"/>
            </c:ext>
          </c:extLst>
        </c:ser>
        <c:ser>
          <c:idx val="2"/>
          <c:order val="1"/>
          <c:tx>
            <c:strRef>
              <c:f>'2.3'!$A$4</c:f>
              <c:strCache>
                <c:ptCount val="1"/>
                <c:pt idx="0">
                  <c:v>Egyéb kapcsolt technológia | Other CHP technology</c:v>
                </c:pt>
              </c:strCache>
            </c:strRef>
          </c:tx>
          <c:spPr>
            <a:solidFill>
              <a:schemeClr val="accent3"/>
            </a:solidFill>
            <a:ln>
              <a:noFill/>
            </a:ln>
            <a:effectLst/>
          </c:spPr>
          <c:invertIfNegative val="0"/>
          <c:cat>
            <c:numRef>
              <c:f>'2.3'!$B$2:$G$2</c:f>
              <c:numCache>
                <c:formatCode>General</c:formatCode>
                <c:ptCount val="6"/>
                <c:pt idx="0">
                  <c:v>2017</c:v>
                </c:pt>
                <c:pt idx="1">
                  <c:v>2018</c:v>
                </c:pt>
                <c:pt idx="2">
                  <c:v>2019</c:v>
                </c:pt>
                <c:pt idx="3">
                  <c:v>2020</c:v>
                </c:pt>
                <c:pt idx="4">
                  <c:v>2021</c:v>
                </c:pt>
                <c:pt idx="5">
                  <c:v>2022</c:v>
                </c:pt>
              </c:numCache>
            </c:numRef>
          </c:cat>
          <c:val>
            <c:numRef>
              <c:f>'2.3'!$B$4:$G$4</c:f>
              <c:numCache>
                <c:formatCode>#,##0</c:formatCode>
                <c:ptCount val="6"/>
                <c:pt idx="0">
                  <c:v>9471263.7062079813</c:v>
                </c:pt>
                <c:pt idx="1">
                  <c:v>10037679.040800419</c:v>
                </c:pt>
                <c:pt idx="2">
                  <c:v>10155551.98429491</c:v>
                </c:pt>
                <c:pt idx="3">
                  <c:v>11065296.494202275</c:v>
                </c:pt>
                <c:pt idx="4">
                  <c:v>12095022.779185487</c:v>
                </c:pt>
                <c:pt idx="5">
                  <c:v>10873861.92489679</c:v>
                </c:pt>
              </c:numCache>
            </c:numRef>
          </c:val>
          <c:extLst>
            <c:ext xmlns:c16="http://schemas.microsoft.com/office/drawing/2014/chart" uri="{C3380CC4-5D6E-409C-BE32-E72D297353CC}">
              <c16:uniqueId val="{00000001-2233-47EA-B1D7-F5DBFA591E2F}"/>
            </c:ext>
          </c:extLst>
        </c:ser>
        <c:ser>
          <c:idx val="3"/>
          <c:order val="2"/>
          <c:tx>
            <c:strRef>
              <c:f>'2.3'!$A$5</c:f>
              <c:strCache>
                <c:ptCount val="1"/>
                <c:pt idx="0">
                  <c:v>Kazán | Direct heat technology</c:v>
                </c:pt>
              </c:strCache>
            </c:strRef>
          </c:tx>
          <c:spPr>
            <a:solidFill>
              <a:schemeClr val="accent4"/>
            </a:solidFill>
            <a:ln>
              <a:noFill/>
            </a:ln>
            <a:effectLst/>
          </c:spPr>
          <c:invertIfNegative val="0"/>
          <c:cat>
            <c:numRef>
              <c:f>'2.3'!$B$2:$G$2</c:f>
              <c:numCache>
                <c:formatCode>General</c:formatCode>
                <c:ptCount val="6"/>
                <c:pt idx="0">
                  <c:v>2017</c:v>
                </c:pt>
                <c:pt idx="1">
                  <c:v>2018</c:v>
                </c:pt>
                <c:pt idx="2">
                  <c:v>2019</c:v>
                </c:pt>
                <c:pt idx="3">
                  <c:v>2020</c:v>
                </c:pt>
                <c:pt idx="4">
                  <c:v>2021</c:v>
                </c:pt>
                <c:pt idx="5">
                  <c:v>2022</c:v>
                </c:pt>
              </c:numCache>
            </c:numRef>
          </c:cat>
          <c:val>
            <c:numRef>
              <c:f>'2.3'!$B$5:$G$5</c:f>
              <c:numCache>
                <c:formatCode>#,##0</c:formatCode>
                <c:ptCount val="6"/>
                <c:pt idx="0">
                  <c:v>14596342.256738098</c:v>
                </c:pt>
                <c:pt idx="1">
                  <c:v>13333063.320744019</c:v>
                </c:pt>
                <c:pt idx="2">
                  <c:v>12401328.374007478</c:v>
                </c:pt>
                <c:pt idx="3">
                  <c:v>12522384.511640135</c:v>
                </c:pt>
                <c:pt idx="4">
                  <c:v>12509935.892717306</c:v>
                </c:pt>
                <c:pt idx="5">
                  <c:v>11531300.677794326</c:v>
                </c:pt>
              </c:numCache>
            </c:numRef>
          </c:val>
          <c:extLst>
            <c:ext xmlns:c16="http://schemas.microsoft.com/office/drawing/2014/chart" uri="{C3380CC4-5D6E-409C-BE32-E72D297353CC}">
              <c16:uniqueId val="{00000002-2233-47EA-B1D7-F5DBFA591E2F}"/>
            </c:ext>
          </c:extLst>
        </c:ser>
        <c:ser>
          <c:idx val="4"/>
          <c:order val="3"/>
          <c:tx>
            <c:strRef>
              <c:f>'2.3'!$A$6</c:f>
              <c:strCache>
                <c:ptCount val="1"/>
                <c:pt idx="0">
                  <c:v>Geotermikus  | Geothermal</c:v>
                </c:pt>
              </c:strCache>
            </c:strRef>
          </c:tx>
          <c:spPr>
            <a:solidFill>
              <a:schemeClr val="accent5"/>
            </a:solidFill>
            <a:ln>
              <a:noFill/>
            </a:ln>
            <a:effectLst/>
          </c:spPr>
          <c:invertIfNegative val="0"/>
          <c:cat>
            <c:numRef>
              <c:f>'2.3'!$B$2:$G$2</c:f>
              <c:numCache>
                <c:formatCode>General</c:formatCode>
                <c:ptCount val="6"/>
                <c:pt idx="0">
                  <c:v>2017</c:v>
                </c:pt>
                <c:pt idx="1">
                  <c:v>2018</c:v>
                </c:pt>
                <c:pt idx="2">
                  <c:v>2019</c:v>
                </c:pt>
                <c:pt idx="3">
                  <c:v>2020</c:v>
                </c:pt>
                <c:pt idx="4">
                  <c:v>2021</c:v>
                </c:pt>
                <c:pt idx="5">
                  <c:v>2022</c:v>
                </c:pt>
              </c:numCache>
            </c:numRef>
          </c:cat>
          <c:val>
            <c:numRef>
              <c:f>'2.3'!$B$6:$G$6</c:f>
              <c:numCache>
                <c:formatCode>#,##0</c:formatCode>
                <c:ptCount val="6"/>
                <c:pt idx="0">
                  <c:v>2880764.9074999997</c:v>
                </c:pt>
                <c:pt idx="1">
                  <c:v>2324248.2000000002</c:v>
                </c:pt>
                <c:pt idx="2">
                  <c:v>2878098.5</c:v>
                </c:pt>
                <c:pt idx="3">
                  <c:v>2688598.5142315431</c:v>
                </c:pt>
                <c:pt idx="4">
                  <c:v>2888061.9067000002</c:v>
                </c:pt>
                <c:pt idx="5">
                  <c:v>3039586.9970109998</c:v>
                </c:pt>
              </c:numCache>
            </c:numRef>
          </c:val>
          <c:extLst>
            <c:ext xmlns:c16="http://schemas.microsoft.com/office/drawing/2014/chart" uri="{C3380CC4-5D6E-409C-BE32-E72D297353CC}">
              <c16:uniqueId val="{00000003-2233-47EA-B1D7-F5DBFA591E2F}"/>
            </c:ext>
          </c:extLst>
        </c:ser>
        <c:ser>
          <c:idx val="5"/>
          <c:order val="4"/>
          <c:tx>
            <c:strRef>
              <c:f>'2.3'!$A$7</c:f>
              <c:strCache>
                <c:ptCount val="1"/>
                <c:pt idx="0">
                  <c:v>Egyéb közvetlen hőtermelő technológia | Other non-CHP technology</c:v>
                </c:pt>
              </c:strCache>
            </c:strRef>
          </c:tx>
          <c:spPr>
            <a:solidFill>
              <a:schemeClr val="accent6"/>
            </a:solidFill>
            <a:ln>
              <a:noFill/>
            </a:ln>
            <a:effectLst/>
          </c:spPr>
          <c:invertIfNegative val="0"/>
          <c:cat>
            <c:numRef>
              <c:f>'2.3'!$B$2:$G$2</c:f>
              <c:numCache>
                <c:formatCode>General</c:formatCode>
                <c:ptCount val="6"/>
                <c:pt idx="0">
                  <c:v>2017</c:v>
                </c:pt>
                <c:pt idx="1">
                  <c:v>2018</c:v>
                </c:pt>
                <c:pt idx="2">
                  <c:v>2019</c:v>
                </c:pt>
                <c:pt idx="3">
                  <c:v>2020</c:v>
                </c:pt>
                <c:pt idx="4">
                  <c:v>2021</c:v>
                </c:pt>
                <c:pt idx="5">
                  <c:v>2022</c:v>
                </c:pt>
              </c:numCache>
            </c:numRef>
          </c:cat>
          <c:val>
            <c:numRef>
              <c:f>'2.3'!$B$7:$G$7</c:f>
              <c:numCache>
                <c:formatCode>#,##0</c:formatCode>
                <c:ptCount val="6"/>
                <c:pt idx="0">
                  <c:v>95369.15</c:v>
                </c:pt>
                <c:pt idx="1">
                  <c:v>40937.49</c:v>
                </c:pt>
                <c:pt idx="2">
                  <c:v>131638.01</c:v>
                </c:pt>
                <c:pt idx="3">
                  <c:v>165157.052</c:v>
                </c:pt>
                <c:pt idx="4">
                  <c:v>45016.46</c:v>
                </c:pt>
                <c:pt idx="5">
                  <c:v>121274.11</c:v>
                </c:pt>
              </c:numCache>
            </c:numRef>
          </c:val>
          <c:extLst>
            <c:ext xmlns:c16="http://schemas.microsoft.com/office/drawing/2014/chart" uri="{C3380CC4-5D6E-409C-BE32-E72D297353CC}">
              <c16:uniqueId val="{00000004-2233-47EA-B1D7-F5DBFA591E2F}"/>
            </c:ext>
          </c:extLst>
        </c:ser>
        <c:dLbls>
          <c:showLegendKey val="0"/>
          <c:showVal val="0"/>
          <c:showCatName val="0"/>
          <c:showSerName val="0"/>
          <c:showPercent val="0"/>
          <c:showBubbleSize val="0"/>
        </c:dLbls>
        <c:gapWidth val="150"/>
        <c:overlap val="100"/>
        <c:axId val="566299784"/>
        <c:axId val="566300176"/>
      </c:barChart>
      <c:catAx>
        <c:axId val="56629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300176"/>
        <c:crosses val="autoZero"/>
        <c:auto val="1"/>
        <c:lblAlgn val="ctr"/>
        <c:lblOffset val="100"/>
        <c:noMultiLvlLbl val="0"/>
      </c:catAx>
      <c:valAx>
        <c:axId val="566300176"/>
        <c:scaling>
          <c:orientation val="minMax"/>
          <c:max val="30000000"/>
        </c:scaling>
        <c:delete val="0"/>
        <c:axPos val="l"/>
        <c:majorGridlines>
          <c:spPr>
            <a:ln w="9525" cap="flat" cmpd="sng" algn="ctr">
              <a:solidFill>
                <a:schemeClr val="tx1">
                  <a:lumMod val="15000"/>
                  <a:lumOff val="85000"/>
                </a:schemeClr>
              </a:solidFill>
              <a:round/>
            </a:ln>
            <a:effectLst/>
          </c:spPr>
        </c:majorGridlines>
        <c:numFmt formatCode="#,##0\ &quot;GJ&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9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'2.9'!$A$4</c:f>
              <c:strCache>
                <c:ptCount val="1"/>
                <c:pt idx="0">
                  <c:v>Szén | Coal</c:v>
                </c:pt>
              </c:strCache>
            </c:strRef>
          </c:tx>
          <c:spPr>
            <a:solidFill>
              <a:schemeClr val="accent2"/>
            </a:solidFill>
            <a:ln>
              <a:noFill/>
            </a:ln>
            <a:effectLst/>
          </c:spPr>
          <c:invertIfNegative val="0"/>
          <c:cat>
            <c:numRef>
              <c:f>'2.9'!$F$3:$I$3</c:f>
              <c:numCache>
                <c:formatCode>General</c:formatCode>
                <c:ptCount val="4"/>
                <c:pt idx="0">
                  <c:v>2019</c:v>
                </c:pt>
                <c:pt idx="1">
                  <c:v>2030</c:v>
                </c:pt>
                <c:pt idx="2">
                  <c:v>2040</c:v>
                </c:pt>
                <c:pt idx="3">
                  <c:v>2050</c:v>
                </c:pt>
              </c:numCache>
            </c:numRef>
          </c:cat>
          <c:val>
            <c:numRef>
              <c:f>('2.9'!$F$4,'2.9'!$G$4,'2.9'!$H$4,'2.9'!$I$4)</c:f>
              <c:numCache>
                <c:formatCode>0.0%</c:formatCode>
                <c:ptCount val="4"/>
                <c:pt idx="0">
                  <c:v>8.5500000000000003E-3</c:v>
                </c:pt>
                <c:pt idx="1">
                  <c:v>9.1510544815465739E-3</c:v>
                </c:pt>
                <c:pt idx="2">
                  <c:v>9.4844262295081978E-3</c:v>
                </c:pt>
                <c:pt idx="3">
                  <c:v>9.8430056710775062E-3</c:v>
                </c:pt>
              </c:numCache>
            </c:numRef>
          </c:val>
          <c:extLst>
            <c:ext xmlns:c16="http://schemas.microsoft.com/office/drawing/2014/chart" uri="{C3380CC4-5D6E-409C-BE32-E72D297353CC}">
              <c16:uniqueId val="{00000000-8FD2-49A0-A985-421143094F02}"/>
            </c:ext>
          </c:extLst>
        </c:ser>
        <c:ser>
          <c:idx val="1"/>
          <c:order val="1"/>
          <c:tx>
            <c:strRef>
              <c:f>'2.9'!$A$5</c:f>
              <c:strCache>
                <c:ptCount val="1"/>
                <c:pt idx="0">
                  <c:v>Földgáz | Natural gas</c:v>
                </c:pt>
              </c:strCache>
            </c:strRef>
          </c:tx>
          <c:spPr>
            <a:solidFill>
              <a:schemeClr val="accent4"/>
            </a:solidFill>
            <a:ln>
              <a:noFill/>
            </a:ln>
            <a:effectLst/>
          </c:spPr>
          <c:invertIfNegative val="0"/>
          <c:cat>
            <c:numRef>
              <c:f>'2.9'!$F$3:$I$3</c:f>
              <c:numCache>
                <c:formatCode>General</c:formatCode>
                <c:ptCount val="4"/>
                <c:pt idx="0">
                  <c:v>2019</c:v>
                </c:pt>
                <c:pt idx="1">
                  <c:v>2030</c:v>
                </c:pt>
                <c:pt idx="2">
                  <c:v>2040</c:v>
                </c:pt>
                <c:pt idx="3">
                  <c:v>2050</c:v>
                </c:pt>
              </c:numCache>
            </c:numRef>
          </c:cat>
          <c:val>
            <c:numRef>
              <c:f>('2.9'!$F$5,'2.9'!$G$5,'2.9'!$H$5,'2.9'!$I$5)</c:f>
              <c:numCache>
                <c:formatCode>0.0%</c:formatCode>
                <c:ptCount val="4"/>
                <c:pt idx="0">
                  <c:v>0.71810706075533659</c:v>
                </c:pt>
                <c:pt idx="1">
                  <c:v>0.38827275922671362</c:v>
                </c:pt>
                <c:pt idx="2">
                  <c:v>0.28966703096539165</c:v>
                </c:pt>
                <c:pt idx="3">
                  <c:v>0.2205145557655955</c:v>
                </c:pt>
              </c:numCache>
            </c:numRef>
          </c:val>
          <c:extLst>
            <c:ext xmlns:c16="http://schemas.microsoft.com/office/drawing/2014/chart" uri="{C3380CC4-5D6E-409C-BE32-E72D297353CC}">
              <c16:uniqueId val="{00000001-8FD2-49A0-A985-421143094F02}"/>
            </c:ext>
          </c:extLst>
        </c:ser>
        <c:ser>
          <c:idx val="2"/>
          <c:order val="2"/>
          <c:tx>
            <c:strRef>
              <c:f>'2.9'!$A$6</c:f>
              <c:strCache>
                <c:ptCount val="1"/>
                <c:pt idx="0">
                  <c:v>Biomassza | Biomass</c:v>
                </c:pt>
              </c:strCache>
            </c:strRef>
          </c:tx>
          <c:spPr>
            <a:solidFill>
              <a:schemeClr val="accent6"/>
            </a:solidFill>
            <a:ln>
              <a:noFill/>
            </a:ln>
            <a:effectLst/>
          </c:spPr>
          <c:invertIfNegative val="0"/>
          <c:cat>
            <c:numRef>
              <c:f>'2.9'!$F$3:$I$3</c:f>
              <c:numCache>
                <c:formatCode>General</c:formatCode>
                <c:ptCount val="4"/>
                <c:pt idx="0">
                  <c:v>2019</c:v>
                </c:pt>
                <c:pt idx="1">
                  <c:v>2030</c:v>
                </c:pt>
                <c:pt idx="2">
                  <c:v>2040</c:v>
                </c:pt>
                <c:pt idx="3">
                  <c:v>2050</c:v>
                </c:pt>
              </c:numCache>
            </c:numRef>
          </c:cat>
          <c:val>
            <c:numRef>
              <c:f>('2.9'!$F$6,'2.9'!$G$6,'2.9'!$H$6,'2.9'!$I$6)</c:f>
              <c:numCache>
                <c:formatCode>0.0%</c:formatCode>
                <c:ptCount val="4"/>
                <c:pt idx="0">
                  <c:v>0.12238</c:v>
                </c:pt>
                <c:pt idx="1">
                  <c:v>0.27158070298769776</c:v>
                </c:pt>
                <c:pt idx="2">
                  <c:v>0.3179042258652095</c:v>
                </c:pt>
                <c:pt idx="3">
                  <c:v>0.32992328922495279</c:v>
                </c:pt>
              </c:numCache>
            </c:numRef>
          </c:val>
          <c:extLst>
            <c:ext xmlns:c16="http://schemas.microsoft.com/office/drawing/2014/chart" uri="{C3380CC4-5D6E-409C-BE32-E72D297353CC}">
              <c16:uniqueId val="{00000002-8FD2-49A0-A985-421143094F02}"/>
            </c:ext>
          </c:extLst>
        </c:ser>
        <c:ser>
          <c:idx val="3"/>
          <c:order val="3"/>
          <c:tx>
            <c:strRef>
              <c:f>'2.9'!$A$7</c:f>
              <c:strCache>
                <c:ptCount val="1"/>
                <c:pt idx="0">
                  <c:v>Biogáz, depóniagáz, szennyvízgáz  | Biogas, sewage sludge gas, landfill gas</c:v>
                </c:pt>
              </c:strCache>
            </c:strRef>
          </c:tx>
          <c:spPr>
            <a:solidFill>
              <a:schemeClr val="accent2">
                <a:lumMod val="60000"/>
              </a:schemeClr>
            </a:solidFill>
            <a:ln>
              <a:noFill/>
            </a:ln>
            <a:effectLst/>
          </c:spPr>
          <c:invertIfNegative val="0"/>
          <c:cat>
            <c:numRef>
              <c:f>'2.9'!$F$3:$I$3</c:f>
              <c:numCache>
                <c:formatCode>General</c:formatCode>
                <c:ptCount val="4"/>
                <c:pt idx="0">
                  <c:v>2019</c:v>
                </c:pt>
                <c:pt idx="1">
                  <c:v>2030</c:v>
                </c:pt>
                <c:pt idx="2">
                  <c:v>2040</c:v>
                </c:pt>
                <c:pt idx="3">
                  <c:v>2050</c:v>
                </c:pt>
              </c:numCache>
            </c:numRef>
          </c:cat>
          <c:val>
            <c:numRef>
              <c:f>('2.9'!$F$7,'2.9'!$G$7,'2.9'!$H$7,'2.9'!$I$7)</c:f>
              <c:numCache>
                <c:formatCode>0.0%</c:formatCode>
                <c:ptCount val="4"/>
                <c:pt idx="0">
                  <c:v>1.6699999999999998E-3</c:v>
                </c:pt>
                <c:pt idx="1">
                  <c:v>1.7873989455184534E-3</c:v>
                </c:pt>
                <c:pt idx="2">
                  <c:v>1.852513661202186E-3</c:v>
                </c:pt>
                <c:pt idx="3">
                  <c:v>1.9225519848771267E-3</c:v>
                </c:pt>
              </c:numCache>
            </c:numRef>
          </c:val>
          <c:extLst>
            <c:ext xmlns:c16="http://schemas.microsoft.com/office/drawing/2014/chart" uri="{C3380CC4-5D6E-409C-BE32-E72D297353CC}">
              <c16:uniqueId val="{00000003-8FD2-49A0-A985-421143094F02}"/>
            </c:ext>
          </c:extLst>
        </c:ser>
        <c:ser>
          <c:idx val="4"/>
          <c:order val="4"/>
          <c:tx>
            <c:strRef>
              <c:f>'2.9'!$A$8</c:f>
              <c:strCache>
                <c:ptCount val="1"/>
                <c:pt idx="0">
                  <c:v>Geotermikus  | Geothermal</c:v>
                </c:pt>
              </c:strCache>
            </c:strRef>
          </c:tx>
          <c:spPr>
            <a:solidFill>
              <a:schemeClr val="accent4">
                <a:lumMod val="60000"/>
              </a:schemeClr>
            </a:solidFill>
            <a:ln>
              <a:noFill/>
            </a:ln>
            <a:effectLst/>
          </c:spPr>
          <c:invertIfNegative val="0"/>
          <c:cat>
            <c:numRef>
              <c:f>'2.9'!$F$3:$I$3</c:f>
              <c:numCache>
                <c:formatCode>General</c:formatCode>
                <c:ptCount val="4"/>
                <c:pt idx="0">
                  <c:v>2019</c:v>
                </c:pt>
                <c:pt idx="1">
                  <c:v>2030</c:v>
                </c:pt>
                <c:pt idx="2">
                  <c:v>2040</c:v>
                </c:pt>
                <c:pt idx="3">
                  <c:v>2050</c:v>
                </c:pt>
              </c:numCache>
            </c:numRef>
          </c:cat>
          <c:val>
            <c:numRef>
              <c:f>('2.9'!$F$8,'2.9'!$G$8,'2.9'!$H$8,'2.9'!$I$8)</c:f>
              <c:numCache>
                <c:formatCode>0.0%</c:formatCode>
                <c:ptCount val="4"/>
                <c:pt idx="0">
                  <c:v>0.1066</c:v>
                </c:pt>
                <c:pt idx="1">
                  <c:v>0.25469138840070304</c:v>
                </c:pt>
                <c:pt idx="2">
                  <c:v>0.30039963570127509</c:v>
                </c:pt>
                <c:pt idx="3">
                  <c:v>0.34956408317580345</c:v>
                </c:pt>
              </c:numCache>
            </c:numRef>
          </c:val>
          <c:extLst>
            <c:ext xmlns:c16="http://schemas.microsoft.com/office/drawing/2014/chart" uri="{C3380CC4-5D6E-409C-BE32-E72D297353CC}">
              <c16:uniqueId val="{00000004-8FD2-49A0-A985-421143094F02}"/>
            </c:ext>
          </c:extLst>
        </c:ser>
        <c:ser>
          <c:idx val="5"/>
          <c:order val="5"/>
          <c:tx>
            <c:strRef>
              <c:f>'2.9'!$A$9</c:f>
              <c:strCache>
                <c:ptCount val="1"/>
                <c:pt idx="0">
                  <c:v>Napenergia | Solar energy</c:v>
                </c:pt>
              </c:strCache>
            </c:strRef>
          </c:tx>
          <c:spPr>
            <a:solidFill>
              <a:schemeClr val="accent6">
                <a:lumMod val="60000"/>
              </a:schemeClr>
            </a:solidFill>
            <a:ln>
              <a:noFill/>
            </a:ln>
            <a:effectLst/>
          </c:spPr>
          <c:invertIfNegative val="0"/>
          <c:cat>
            <c:numRef>
              <c:f>'2.9'!$F$3:$I$3</c:f>
              <c:numCache>
                <c:formatCode>General</c:formatCode>
                <c:ptCount val="4"/>
                <c:pt idx="0">
                  <c:v>2019</c:v>
                </c:pt>
                <c:pt idx="1">
                  <c:v>2030</c:v>
                </c:pt>
                <c:pt idx="2">
                  <c:v>2040</c:v>
                </c:pt>
                <c:pt idx="3">
                  <c:v>2050</c:v>
                </c:pt>
              </c:numCache>
            </c:numRef>
          </c:cat>
          <c:val>
            <c:numRef>
              <c:f>('2.9'!$F$9,'2.9'!$G$9,'2.9'!$H$9,'2.9'!$I$9)</c:f>
              <c:numCache>
                <c:formatCode>0.0%</c:formatCode>
                <c:ptCount val="4"/>
                <c:pt idx="0">
                  <c:v>4.9261083743842372E-4</c:v>
                </c:pt>
                <c:pt idx="1">
                  <c:v>2.6362038664323379E-3</c:v>
                </c:pt>
                <c:pt idx="2">
                  <c:v>3.6429872495446275E-3</c:v>
                </c:pt>
                <c:pt idx="3">
                  <c:v>4.7258979206049158E-3</c:v>
                </c:pt>
              </c:numCache>
            </c:numRef>
          </c:val>
          <c:extLst>
            <c:ext xmlns:c16="http://schemas.microsoft.com/office/drawing/2014/chart" uri="{C3380CC4-5D6E-409C-BE32-E72D297353CC}">
              <c16:uniqueId val="{00000005-8FD2-49A0-A985-421143094F02}"/>
            </c:ext>
          </c:extLst>
        </c:ser>
        <c:ser>
          <c:idx val="6"/>
          <c:order val="6"/>
          <c:tx>
            <c:strRef>
              <c:f>'2.9'!$A$10</c:f>
              <c:strCache>
                <c:ptCount val="1"/>
                <c:pt idx="0">
                  <c:v>Hulladék | Waste</c:v>
                </c:pt>
              </c:strCache>
            </c:strRef>
          </c:tx>
          <c:spPr>
            <a:solidFill>
              <a:schemeClr val="accent2">
                <a:lumMod val="80000"/>
                <a:lumOff val="20000"/>
              </a:schemeClr>
            </a:solidFill>
            <a:ln>
              <a:noFill/>
            </a:ln>
            <a:effectLst/>
          </c:spPr>
          <c:invertIfNegative val="0"/>
          <c:cat>
            <c:numRef>
              <c:f>'2.9'!$F$3:$I$3</c:f>
              <c:numCache>
                <c:formatCode>General</c:formatCode>
                <c:ptCount val="4"/>
                <c:pt idx="0">
                  <c:v>2019</c:v>
                </c:pt>
                <c:pt idx="1">
                  <c:v>2030</c:v>
                </c:pt>
                <c:pt idx="2">
                  <c:v>2040</c:v>
                </c:pt>
                <c:pt idx="3">
                  <c:v>2050</c:v>
                </c:pt>
              </c:numCache>
            </c:numRef>
          </c:cat>
          <c:val>
            <c:numRef>
              <c:f>('2.9'!$F$10,'2.9'!$G$10,'2.9'!$H$10,'2.9'!$I$10)</c:f>
              <c:numCache>
                <c:formatCode>0.0%</c:formatCode>
                <c:ptCount val="4"/>
                <c:pt idx="0">
                  <c:v>3.2840722495894911E-2</c:v>
                </c:pt>
                <c:pt idx="1">
                  <c:v>5.3954305799648522E-2</c:v>
                </c:pt>
                <c:pt idx="2">
                  <c:v>5.591985428051003E-2</c:v>
                </c:pt>
                <c:pt idx="3">
                  <c:v>5.8034026465028372E-2</c:v>
                </c:pt>
              </c:numCache>
            </c:numRef>
          </c:val>
          <c:extLst>
            <c:ext xmlns:c16="http://schemas.microsoft.com/office/drawing/2014/chart" uri="{C3380CC4-5D6E-409C-BE32-E72D297353CC}">
              <c16:uniqueId val="{00000006-8FD2-49A0-A985-421143094F02}"/>
            </c:ext>
          </c:extLst>
        </c:ser>
        <c:ser>
          <c:idx val="7"/>
          <c:order val="7"/>
          <c:tx>
            <c:strRef>
              <c:f>'2.9'!$A$11</c:f>
              <c:strCache>
                <c:ptCount val="1"/>
                <c:pt idx="0">
                  <c:v>Nukleáris fűtőelem| Nuclear fuel</c:v>
                </c:pt>
              </c:strCache>
            </c:strRef>
          </c:tx>
          <c:spPr>
            <a:solidFill>
              <a:schemeClr val="accent4">
                <a:lumMod val="80000"/>
                <a:lumOff val="20000"/>
              </a:schemeClr>
            </a:solidFill>
            <a:ln>
              <a:noFill/>
            </a:ln>
            <a:effectLst/>
          </c:spPr>
          <c:invertIfNegative val="0"/>
          <c:cat>
            <c:numRef>
              <c:f>'2.9'!$F$3:$I$3</c:f>
              <c:numCache>
                <c:formatCode>General</c:formatCode>
                <c:ptCount val="4"/>
                <c:pt idx="0">
                  <c:v>2019</c:v>
                </c:pt>
                <c:pt idx="1">
                  <c:v>2030</c:v>
                </c:pt>
                <c:pt idx="2">
                  <c:v>2040</c:v>
                </c:pt>
                <c:pt idx="3">
                  <c:v>2050</c:v>
                </c:pt>
              </c:numCache>
            </c:numRef>
          </c:cat>
          <c:val>
            <c:numRef>
              <c:f>('2.9'!$F$11,'2.9'!$G$11,'2.9'!$H$11,'2.9'!$I$11)</c:f>
              <c:numCache>
                <c:formatCode>0.0%</c:formatCode>
                <c:ptCount val="4"/>
                <c:pt idx="0">
                  <c:v>6.7323481116584559E-3</c:v>
                </c:pt>
                <c:pt idx="1">
                  <c:v>7.2056239015817229E-3</c:v>
                </c:pt>
                <c:pt idx="2">
                  <c:v>7.4681238615664849E-3</c:v>
                </c:pt>
                <c:pt idx="3">
                  <c:v>7.7504725897920611E-3</c:v>
                </c:pt>
              </c:numCache>
            </c:numRef>
          </c:val>
          <c:extLst>
            <c:ext xmlns:c16="http://schemas.microsoft.com/office/drawing/2014/chart" uri="{C3380CC4-5D6E-409C-BE32-E72D297353CC}">
              <c16:uniqueId val="{00000007-8FD2-49A0-A985-421143094F02}"/>
            </c:ext>
          </c:extLst>
        </c:ser>
        <c:ser>
          <c:idx val="8"/>
          <c:order val="8"/>
          <c:tx>
            <c:strRef>
              <c:f>'2.9'!$A$12</c:f>
              <c:strCache>
                <c:ptCount val="1"/>
                <c:pt idx="0">
                  <c:v>Elektromos forróvízkazán | Electric boiler</c:v>
                </c:pt>
              </c:strCache>
            </c:strRef>
          </c:tx>
          <c:spPr>
            <a:solidFill>
              <a:schemeClr val="accent6">
                <a:lumMod val="80000"/>
                <a:lumOff val="20000"/>
              </a:schemeClr>
            </a:solidFill>
            <a:ln>
              <a:noFill/>
            </a:ln>
            <a:effectLst/>
          </c:spPr>
          <c:invertIfNegative val="0"/>
          <c:cat>
            <c:numRef>
              <c:f>'2.9'!$F$3:$I$3</c:f>
              <c:numCache>
                <c:formatCode>General</c:formatCode>
                <c:ptCount val="4"/>
                <c:pt idx="0">
                  <c:v>2019</c:v>
                </c:pt>
                <c:pt idx="1">
                  <c:v>2030</c:v>
                </c:pt>
                <c:pt idx="2">
                  <c:v>2040</c:v>
                </c:pt>
                <c:pt idx="3">
                  <c:v>2050</c:v>
                </c:pt>
              </c:numCache>
            </c:numRef>
          </c:cat>
          <c:val>
            <c:numRef>
              <c:f>('2.9'!$F$12,'2.9'!$G$12,'2.9'!$H$12,'2.9'!$I$12)</c:f>
              <c:numCache>
                <c:formatCode>0.0%</c:formatCode>
                <c:ptCount val="4"/>
                <c:pt idx="0">
                  <c:v>2.6272577996715929E-3</c:v>
                </c:pt>
                <c:pt idx="1">
                  <c:v>4.3936731107205628E-3</c:v>
                </c:pt>
                <c:pt idx="2">
                  <c:v>5.1001821493624772E-3</c:v>
                </c:pt>
                <c:pt idx="3">
                  <c:v>6.0491493383742923E-3</c:v>
                </c:pt>
              </c:numCache>
            </c:numRef>
          </c:val>
          <c:extLst>
            <c:ext xmlns:c16="http://schemas.microsoft.com/office/drawing/2014/chart" uri="{C3380CC4-5D6E-409C-BE32-E72D297353CC}">
              <c16:uniqueId val="{00000008-8FD2-49A0-A985-421143094F02}"/>
            </c:ext>
          </c:extLst>
        </c:ser>
        <c:ser>
          <c:idx val="9"/>
          <c:order val="9"/>
          <c:tx>
            <c:strRef>
              <c:f>'2.9'!$A$13</c:f>
              <c:strCache>
                <c:ptCount val="1"/>
                <c:pt idx="0">
                  <c:v>Hőszivattyú | Heat pump</c:v>
                </c:pt>
              </c:strCache>
            </c:strRef>
          </c:tx>
          <c:spPr>
            <a:solidFill>
              <a:schemeClr val="accent2">
                <a:lumMod val="80000"/>
              </a:schemeClr>
            </a:solidFill>
            <a:ln>
              <a:noFill/>
            </a:ln>
            <a:effectLst/>
          </c:spPr>
          <c:invertIfNegative val="0"/>
          <c:cat>
            <c:numRef>
              <c:f>'2.9'!$F$3:$I$3</c:f>
              <c:numCache>
                <c:formatCode>General</c:formatCode>
                <c:ptCount val="4"/>
                <c:pt idx="0">
                  <c:v>2019</c:v>
                </c:pt>
                <c:pt idx="1">
                  <c:v>2030</c:v>
                </c:pt>
                <c:pt idx="2">
                  <c:v>2040</c:v>
                </c:pt>
                <c:pt idx="3">
                  <c:v>2050</c:v>
                </c:pt>
              </c:numCache>
            </c:numRef>
          </c:cat>
          <c:val>
            <c:numRef>
              <c:f>('2.9'!$F$13,'2.9'!$G$13,'2.9'!$H$13,'2.9'!$I$13)</c:f>
              <c:numCache>
                <c:formatCode>0.0%</c:formatCode>
                <c:ptCount val="4"/>
                <c:pt idx="0">
                  <c:v>0</c:v>
                </c:pt>
                <c:pt idx="1">
                  <c:v>6.3268892794376107E-3</c:v>
                </c:pt>
                <c:pt idx="2">
                  <c:v>8.5610200364298721E-3</c:v>
                </c:pt>
                <c:pt idx="3">
                  <c:v>1.1672967863894141E-2</c:v>
                </c:pt>
              </c:numCache>
            </c:numRef>
          </c:val>
          <c:extLst>
            <c:ext xmlns:c16="http://schemas.microsoft.com/office/drawing/2014/chart" uri="{C3380CC4-5D6E-409C-BE32-E72D297353CC}">
              <c16:uniqueId val="{00000009-8FD2-49A0-A985-421143094F02}"/>
            </c:ext>
          </c:extLst>
        </c:ser>
        <c:dLbls>
          <c:showLegendKey val="0"/>
          <c:showVal val="0"/>
          <c:showCatName val="0"/>
          <c:showSerName val="0"/>
          <c:showPercent val="0"/>
          <c:showBubbleSize val="0"/>
        </c:dLbls>
        <c:gapWidth val="150"/>
        <c:overlap val="100"/>
        <c:axId val="1189793760"/>
        <c:axId val="1503480304"/>
      </c:barChart>
      <c:catAx>
        <c:axId val="118979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1503480304"/>
        <c:crosses val="autoZero"/>
        <c:auto val="1"/>
        <c:lblAlgn val="ctr"/>
        <c:lblOffset val="100"/>
        <c:noMultiLvlLbl val="0"/>
      </c:catAx>
      <c:valAx>
        <c:axId val="150348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1189793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'3.7'!$C$3</c:f>
              <c:strCache>
                <c:ptCount val="1"/>
                <c:pt idx="0">
                  <c:v>Szolgáltatott hő [GJ] | Provided heat [GJ]</c:v>
                </c:pt>
              </c:strCache>
            </c:strRef>
          </c:tx>
          <c:spPr>
            <a:solidFill>
              <a:schemeClr val="accent1"/>
            </a:solidFill>
            <a:ln>
              <a:noFill/>
            </a:ln>
            <a:effectLst/>
          </c:spPr>
          <c:invertIfNegative val="0"/>
          <c:cat>
            <c:numRef>
              <c:f>'3.7'!$A$4:$A$11</c:f>
              <c:numCache>
                <c:formatCode>General</c:formatCode>
                <c:ptCount val="8"/>
                <c:pt idx="0">
                  <c:v>2015</c:v>
                </c:pt>
                <c:pt idx="1">
                  <c:v>2016</c:v>
                </c:pt>
                <c:pt idx="2">
                  <c:v>2017</c:v>
                </c:pt>
                <c:pt idx="3">
                  <c:v>2018</c:v>
                </c:pt>
                <c:pt idx="4">
                  <c:v>2019</c:v>
                </c:pt>
                <c:pt idx="5">
                  <c:v>2020</c:v>
                </c:pt>
                <c:pt idx="6">
                  <c:v>2021</c:v>
                </c:pt>
                <c:pt idx="7">
                  <c:v>2022</c:v>
                </c:pt>
              </c:numCache>
            </c:numRef>
          </c:cat>
          <c:val>
            <c:numRef>
              <c:f>'3.7'!$C$4:$C$11</c:f>
              <c:numCache>
                <c:formatCode>#,##0</c:formatCode>
                <c:ptCount val="8"/>
                <c:pt idx="0">
                  <c:v>26491212.964915998</c:v>
                </c:pt>
                <c:pt idx="1">
                  <c:v>28064065.99520899</c:v>
                </c:pt>
                <c:pt idx="2">
                  <c:v>28514227.125854805</c:v>
                </c:pt>
                <c:pt idx="3">
                  <c:v>26638643.869677324</c:v>
                </c:pt>
                <c:pt idx="4">
                  <c:v>25941934.341128036</c:v>
                </c:pt>
                <c:pt idx="5">
                  <c:v>26495074.200156946</c:v>
                </c:pt>
                <c:pt idx="6">
                  <c:v>28512770.040110011</c:v>
                </c:pt>
                <c:pt idx="7">
                  <c:v>25416789.899467446</c:v>
                </c:pt>
              </c:numCache>
            </c:numRef>
          </c:val>
          <c:extLst>
            <c:ext xmlns:c16="http://schemas.microsoft.com/office/drawing/2014/chart" uri="{C3380CC4-5D6E-409C-BE32-E72D297353CC}">
              <c16:uniqueId val="{00000000-AC93-437C-AC3B-57AA105C6121}"/>
            </c:ext>
          </c:extLst>
        </c:ser>
        <c:ser>
          <c:idx val="1"/>
          <c:order val="1"/>
          <c:tx>
            <c:strRef>
              <c:f>'3.7'!$D$3</c:f>
              <c:strCache>
                <c:ptCount val="1"/>
                <c:pt idx="0">
                  <c:v>Hálózati veszteség [GJ] | Network loss [GJ]</c:v>
                </c:pt>
              </c:strCache>
            </c:strRef>
          </c:tx>
          <c:spPr>
            <a:solidFill>
              <a:schemeClr val="accent2"/>
            </a:solidFill>
            <a:ln>
              <a:noFill/>
            </a:ln>
            <a:effectLst/>
          </c:spPr>
          <c:invertIfNegative val="0"/>
          <c:cat>
            <c:numRef>
              <c:f>'3.7'!$A$4:$A$11</c:f>
              <c:numCache>
                <c:formatCode>General</c:formatCode>
                <c:ptCount val="8"/>
                <c:pt idx="0">
                  <c:v>2015</c:v>
                </c:pt>
                <c:pt idx="1">
                  <c:v>2016</c:v>
                </c:pt>
                <c:pt idx="2">
                  <c:v>2017</c:v>
                </c:pt>
                <c:pt idx="3">
                  <c:v>2018</c:v>
                </c:pt>
                <c:pt idx="4">
                  <c:v>2019</c:v>
                </c:pt>
                <c:pt idx="5">
                  <c:v>2020</c:v>
                </c:pt>
                <c:pt idx="6">
                  <c:v>2021</c:v>
                </c:pt>
                <c:pt idx="7">
                  <c:v>2022</c:v>
                </c:pt>
              </c:numCache>
            </c:numRef>
          </c:cat>
          <c:val>
            <c:numRef>
              <c:f>'3.7'!$D$4:$D$11</c:f>
              <c:numCache>
                <c:formatCode>#,##0</c:formatCode>
                <c:ptCount val="8"/>
                <c:pt idx="0">
                  <c:v>3898168.16171601</c:v>
                </c:pt>
                <c:pt idx="1">
                  <c:v>3810370.045214925</c:v>
                </c:pt>
                <c:pt idx="2">
                  <c:v>3999757.3136302419</c:v>
                </c:pt>
                <c:pt idx="3">
                  <c:v>3796666.121035926</c:v>
                </c:pt>
                <c:pt idx="4">
                  <c:v>3764132.3070978224</c:v>
                </c:pt>
                <c:pt idx="5">
                  <c:v>3676200.5830530599</c:v>
                </c:pt>
                <c:pt idx="6">
                  <c:v>3686231.4503046311</c:v>
                </c:pt>
                <c:pt idx="7">
                  <c:v>3372673.0636788458</c:v>
                </c:pt>
              </c:numCache>
            </c:numRef>
          </c:val>
          <c:extLst>
            <c:ext xmlns:c16="http://schemas.microsoft.com/office/drawing/2014/chart" uri="{C3380CC4-5D6E-409C-BE32-E72D297353CC}">
              <c16:uniqueId val="{00000001-AC93-437C-AC3B-57AA105C6121}"/>
            </c:ext>
          </c:extLst>
        </c:ser>
        <c:dLbls>
          <c:showLegendKey val="0"/>
          <c:showVal val="0"/>
          <c:showCatName val="0"/>
          <c:showSerName val="0"/>
          <c:showPercent val="0"/>
          <c:showBubbleSize val="0"/>
        </c:dLbls>
        <c:gapWidth val="150"/>
        <c:overlap val="100"/>
        <c:axId val="2048402383"/>
        <c:axId val="2092850271"/>
      </c:barChart>
      <c:catAx>
        <c:axId val="204840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2092850271"/>
        <c:crosses val="autoZero"/>
        <c:auto val="1"/>
        <c:lblAlgn val="ctr"/>
        <c:lblOffset val="100"/>
        <c:noMultiLvlLbl val="0"/>
      </c:catAx>
      <c:valAx>
        <c:axId val="20928502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204840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13</xdr:col>
      <xdr:colOff>28575</xdr:colOff>
      <xdr:row>50</xdr:row>
      <xdr:rowOff>57150</xdr:rowOff>
    </xdr:to>
    <xdr:pic>
      <xdr:nvPicPr>
        <xdr:cNvPr id="2" name="Kép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0050"/>
          <a:ext cx="79533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91440</xdr:colOff>
      <xdr:row>13</xdr:row>
      <xdr:rowOff>76201</xdr:rowOff>
    </xdr:from>
    <xdr:to>
      <xdr:col>7</xdr:col>
      <xdr:colOff>266700</xdr:colOff>
      <xdr:row>39</xdr:row>
      <xdr:rowOff>129541</xdr:rowOff>
    </xdr:to>
    <xdr:graphicFrame macro="">
      <xdr:nvGraphicFramePr>
        <xdr:cNvPr id="2" name="Diagram 1">
          <a:extLst>
            <a:ext uri="{FF2B5EF4-FFF2-40B4-BE49-F238E27FC236}">
              <a16:creationId xmlns:a16="http://schemas.microsoft.com/office/drawing/2014/main" id="{79974493-61B0-4238-86C1-471CBCC04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53340</xdr:colOff>
      <xdr:row>11</xdr:row>
      <xdr:rowOff>83820</xdr:rowOff>
    </xdr:from>
    <xdr:to>
      <xdr:col>4</xdr:col>
      <xdr:colOff>990600</xdr:colOff>
      <xdr:row>28</xdr:row>
      <xdr:rowOff>68580</xdr:rowOff>
    </xdr:to>
    <xdr:graphicFrame macro="">
      <xdr:nvGraphicFramePr>
        <xdr:cNvPr id="4" name="Diagram 3">
          <a:extLst>
            <a:ext uri="{FF2B5EF4-FFF2-40B4-BE49-F238E27FC236}">
              <a16:creationId xmlns:a16="http://schemas.microsoft.com/office/drawing/2014/main" id="{29AAB881-084A-4FCC-8F99-BBA7B97BBB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16</xdr:col>
      <xdr:colOff>447675</xdr:colOff>
      <xdr:row>28</xdr:row>
      <xdr:rowOff>133350</xdr:rowOff>
    </xdr:to>
    <xdr:pic>
      <xdr:nvPicPr>
        <xdr:cNvPr id="2" name="Kép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10201275" cy="512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18</xdr:col>
      <xdr:colOff>536622</xdr:colOff>
      <xdr:row>44</xdr:row>
      <xdr:rowOff>133350</xdr:rowOff>
    </xdr:to>
    <xdr:pic>
      <xdr:nvPicPr>
        <xdr:cNvPr id="2" name="Kép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11509422" cy="813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21</xdr:col>
      <xdr:colOff>295275</xdr:colOff>
      <xdr:row>33</xdr:row>
      <xdr:rowOff>152400</xdr:rowOff>
    </xdr:to>
    <xdr:pic>
      <xdr:nvPicPr>
        <xdr:cNvPr id="2" name="Kép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13096875" cy="623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38101</xdr:colOff>
      <xdr:row>1</xdr:row>
      <xdr:rowOff>144347</xdr:rowOff>
    </xdr:from>
    <xdr:to>
      <xdr:col>20</xdr:col>
      <xdr:colOff>381001</xdr:colOff>
      <xdr:row>40</xdr:row>
      <xdr:rowOff>47625</xdr:rowOff>
    </xdr:to>
    <xdr:pic>
      <xdr:nvPicPr>
        <xdr:cNvPr id="2" name="Kép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34847"/>
          <a:ext cx="12534900" cy="73327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180974</xdr:colOff>
      <xdr:row>12</xdr:row>
      <xdr:rowOff>28575</xdr:rowOff>
    </xdr:from>
    <xdr:to>
      <xdr:col>3</xdr:col>
      <xdr:colOff>1333499</xdr:colOff>
      <xdr:row>26</xdr:row>
      <xdr:rowOff>104775</xdr:rowOff>
    </xdr:to>
    <xdr:graphicFrame macro="">
      <xdr:nvGraphicFramePr>
        <xdr:cNvPr id="2" name="Diagram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128587</xdr:rowOff>
    </xdr:from>
    <xdr:to>
      <xdr:col>7</xdr:col>
      <xdr:colOff>590550</xdr:colOff>
      <xdr:row>21</xdr:row>
      <xdr:rowOff>180975</xdr:rowOff>
    </xdr:to>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52387</xdr:rowOff>
    </xdr:from>
    <xdr:to>
      <xdr:col>11</xdr:col>
      <xdr:colOff>571500</xdr:colOff>
      <xdr:row>26</xdr:row>
      <xdr:rowOff>146051</xdr:rowOff>
    </xdr:to>
    <xdr:graphicFrame macro="">
      <xdr:nvGraphicFramePr>
        <xdr:cNvPr id="3" name="Diagram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137013</xdr:colOff>
      <xdr:row>7</xdr:row>
      <xdr:rowOff>41763</xdr:rowOff>
    </xdr:from>
    <xdr:to>
      <xdr:col>5</xdr:col>
      <xdr:colOff>447675</xdr:colOff>
      <xdr:row>35</xdr:row>
      <xdr:rowOff>89388</xdr:rowOff>
    </xdr:to>
    <xdr:graphicFrame macro="">
      <xdr:nvGraphicFramePr>
        <xdr:cNvPr id="3" name="Diagram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hyperlink" Target="http://www.airu.it/" TargetMode="External"/><Relationship Id="rId7" Type="http://schemas.openxmlformats.org/officeDocument/2006/relationships/hyperlink" Target="http://www.agen-rs.si/" TargetMode="External"/><Relationship Id="rId2" Type="http://schemas.openxmlformats.org/officeDocument/2006/relationships/hyperlink" Target="http://www.energia.fi/en" TargetMode="External"/><Relationship Id="rId1" Type="http://schemas.openxmlformats.org/officeDocument/2006/relationships/hyperlink" Target="http://www.adhac.es/" TargetMode="External"/><Relationship Id="rId6" Type="http://schemas.openxmlformats.org/officeDocument/2006/relationships/hyperlink" Target="http://www.danskfjernvarme.dk/" TargetMode="External"/><Relationship Id="rId5" Type="http://schemas.openxmlformats.org/officeDocument/2006/relationships/hyperlink" Target="http://www.epha.ee/" TargetMode="External"/><Relationship Id="rId10" Type="http://schemas.openxmlformats.org/officeDocument/2006/relationships/comments" Target="../comments1.xml"/><Relationship Id="rId4" Type="http://schemas.openxmlformats.org/officeDocument/2006/relationships/hyperlink" Target="http://www.tscr.cz/" TargetMode="External"/><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1"/>
  <sheetViews>
    <sheetView tabSelected="1" view="pageBreakPreview" zoomScaleNormal="100" zoomScaleSheetLayoutView="100" workbookViewId="0">
      <pane xSplit="1" ySplit="2" topLeftCell="B3" activePane="bottomRight" state="frozen"/>
      <selection activeCell="B13" sqref="B13"/>
      <selection pane="topRight" activeCell="B13" sqref="B13"/>
      <selection pane="bottomLeft" activeCell="B13" sqref="B13"/>
      <selection pane="bottomRight"/>
    </sheetView>
  </sheetViews>
  <sheetFormatPr defaultRowHeight="14.4"/>
  <cols>
    <col min="1" max="1" width="7.77734375" bestFit="1" customWidth="1"/>
    <col min="2" max="2" width="85.5546875" bestFit="1" customWidth="1"/>
    <col min="3" max="3" width="67.88671875" bestFit="1" customWidth="1"/>
  </cols>
  <sheetData>
    <row r="1" spans="1:3">
      <c r="A1" s="95" t="s">
        <v>613</v>
      </c>
      <c r="B1" s="103" t="s">
        <v>624</v>
      </c>
      <c r="C1" s="103" t="s">
        <v>625</v>
      </c>
    </row>
    <row r="2" spans="1:3">
      <c r="A2" s="112" t="s">
        <v>0</v>
      </c>
      <c r="B2" s="2" t="s">
        <v>30</v>
      </c>
      <c r="C2" s="2" t="s">
        <v>405</v>
      </c>
    </row>
    <row r="3" spans="1:3">
      <c r="A3" s="48" t="s">
        <v>1</v>
      </c>
      <c r="B3" s="3" t="s">
        <v>31</v>
      </c>
      <c r="C3" s="3" t="s">
        <v>404</v>
      </c>
    </row>
    <row r="4" spans="1:3">
      <c r="A4" s="48" t="s">
        <v>2</v>
      </c>
      <c r="B4" s="3" t="s">
        <v>406</v>
      </c>
      <c r="C4" s="3" t="s">
        <v>407</v>
      </c>
    </row>
    <row r="5" spans="1:3">
      <c r="A5" s="48" t="s">
        <v>3</v>
      </c>
      <c r="B5" s="3" t="s">
        <v>409</v>
      </c>
      <c r="C5" s="3" t="s">
        <v>408</v>
      </c>
    </row>
    <row r="6" spans="1:3">
      <c r="A6" s="48" t="s">
        <v>4</v>
      </c>
      <c r="B6" s="3" t="s">
        <v>29</v>
      </c>
      <c r="C6" s="3" t="s">
        <v>32</v>
      </c>
    </row>
    <row r="7" spans="1:3">
      <c r="A7" s="48" t="s">
        <v>5</v>
      </c>
      <c r="B7" s="3" t="s">
        <v>497</v>
      </c>
      <c r="C7" s="3" t="s">
        <v>33</v>
      </c>
    </row>
    <row r="8" spans="1:3">
      <c r="A8" s="48" t="s">
        <v>6</v>
      </c>
      <c r="B8" s="3" t="s">
        <v>34</v>
      </c>
      <c r="C8" s="3" t="s">
        <v>465</v>
      </c>
    </row>
    <row r="9" spans="1:3">
      <c r="A9" s="48" t="s">
        <v>7</v>
      </c>
      <c r="B9" s="3" t="s">
        <v>35</v>
      </c>
      <c r="C9" s="3" t="s">
        <v>410</v>
      </c>
    </row>
    <row r="10" spans="1:3">
      <c r="A10" s="48" t="s">
        <v>8</v>
      </c>
      <c r="B10" s="3" t="s">
        <v>37</v>
      </c>
      <c r="C10" s="3" t="s">
        <v>36</v>
      </c>
    </row>
    <row r="11" spans="1:3">
      <c r="A11" s="48" t="s">
        <v>9</v>
      </c>
      <c r="B11" s="3" t="s">
        <v>743</v>
      </c>
      <c r="C11" s="3" t="s">
        <v>38</v>
      </c>
    </row>
    <row r="12" spans="1:3">
      <c r="A12" s="48" t="s">
        <v>10</v>
      </c>
      <c r="B12" s="3" t="s">
        <v>40</v>
      </c>
      <c r="C12" s="3" t="s">
        <v>39</v>
      </c>
    </row>
    <row r="13" spans="1:3">
      <c r="A13" s="116" t="s">
        <v>11</v>
      </c>
      <c r="B13" s="3" t="s">
        <v>593</v>
      </c>
      <c r="C13" s="3" t="s">
        <v>594</v>
      </c>
    </row>
    <row r="14" spans="1:3">
      <c r="A14" s="116" t="s">
        <v>12</v>
      </c>
      <c r="B14" s="3" t="s">
        <v>328</v>
      </c>
      <c r="C14" s="3" t="s">
        <v>463</v>
      </c>
    </row>
    <row r="15" spans="1:3">
      <c r="A15" s="113" t="s">
        <v>13</v>
      </c>
      <c r="B15" s="1" t="s">
        <v>42</v>
      </c>
      <c r="C15" s="1" t="s">
        <v>41</v>
      </c>
    </row>
    <row r="16" spans="1:3">
      <c r="A16" s="48" t="s">
        <v>14</v>
      </c>
      <c r="B16" s="3" t="s">
        <v>400</v>
      </c>
      <c r="C16" s="3" t="s">
        <v>401</v>
      </c>
    </row>
    <row r="17" spans="1:3">
      <c r="A17" s="114" t="s">
        <v>15</v>
      </c>
      <c r="B17" s="3" t="s">
        <v>516</v>
      </c>
      <c r="C17" s="3" t="s">
        <v>517</v>
      </c>
    </row>
    <row r="18" spans="1:3">
      <c r="A18" s="115" t="s">
        <v>16</v>
      </c>
      <c r="B18" s="3" t="s">
        <v>541</v>
      </c>
      <c r="C18" s="3" t="s">
        <v>546</v>
      </c>
    </row>
    <row r="19" spans="1:3">
      <c r="A19" s="115" t="s">
        <v>17</v>
      </c>
      <c r="B19" s="3" t="s">
        <v>429</v>
      </c>
      <c r="C19" s="3" t="s">
        <v>430</v>
      </c>
    </row>
    <row r="20" spans="1:3">
      <c r="A20" s="48" t="s">
        <v>18</v>
      </c>
      <c r="B20" s="3" t="s">
        <v>44</v>
      </c>
      <c r="C20" s="3" t="s">
        <v>43</v>
      </c>
    </row>
    <row r="21" spans="1:3">
      <c r="A21" s="48" t="s">
        <v>19</v>
      </c>
      <c r="B21" s="3" t="s">
        <v>431</v>
      </c>
      <c r="C21" s="3" t="s">
        <v>432</v>
      </c>
    </row>
    <row r="22" spans="1:3">
      <c r="A22" s="116" t="s">
        <v>326</v>
      </c>
      <c r="B22" s="3" t="s">
        <v>547</v>
      </c>
      <c r="C22" s="3" t="s">
        <v>548</v>
      </c>
    </row>
    <row r="23" spans="1:3">
      <c r="A23" s="116" t="s">
        <v>327</v>
      </c>
      <c r="B23" s="3" t="s">
        <v>589</v>
      </c>
      <c r="C23" s="3" t="s">
        <v>590</v>
      </c>
    </row>
    <row r="24" spans="1:3">
      <c r="A24" s="114" t="s">
        <v>874</v>
      </c>
      <c r="B24" s="3" t="s">
        <v>888</v>
      </c>
      <c r="C24" s="3" t="s">
        <v>889</v>
      </c>
    </row>
    <row r="25" spans="1:3">
      <c r="A25" s="112" t="s">
        <v>20</v>
      </c>
      <c r="B25" s="1" t="s">
        <v>46</v>
      </c>
      <c r="C25" s="1" t="s">
        <v>45</v>
      </c>
    </row>
    <row r="26" spans="1:3">
      <c r="A26" s="48" t="s">
        <v>21</v>
      </c>
      <c r="B26" s="3" t="s">
        <v>428</v>
      </c>
      <c r="C26" s="3" t="s">
        <v>402</v>
      </c>
    </row>
    <row r="27" spans="1:3">
      <c r="A27" s="117" t="s">
        <v>518</v>
      </c>
      <c r="B27" s="5" t="s">
        <v>527</v>
      </c>
      <c r="C27" s="5" t="s">
        <v>528</v>
      </c>
    </row>
    <row r="28" spans="1:3">
      <c r="A28" s="117" t="s">
        <v>519</v>
      </c>
      <c r="B28" s="5" t="s">
        <v>529</v>
      </c>
      <c r="C28" s="5" t="s">
        <v>530</v>
      </c>
    </row>
    <row r="29" spans="1:3">
      <c r="A29" s="117" t="s">
        <v>520</v>
      </c>
      <c r="B29" s="5" t="s">
        <v>531</v>
      </c>
      <c r="C29" s="5" t="s">
        <v>532</v>
      </c>
    </row>
    <row r="30" spans="1:3">
      <c r="A30" s="117" t="s">
        <v>521</v>
      </c>
      <c r="B30" s="5" t="s">
        <v>533</v>
      </c>
      <c r="C30" s="5" t="s">
        <v>534</v>
      </c>
    </row>
    <row r="31" spans="1:3">
      <c r="A31" s="117" t="s">
        <v>522</v>
      </c>
      <c r="B31" s="5" t="s">
        <v>535</v>
      </c>
      <c r="C31" s="5" t="s">
        <v>536</v>
      </c>
    </row>
    <row r="32" spans="1:3">
      <c r="A32" s="117" t="s">
        <v>523</v>
      </c>
      <c r="B32" s="5" t="s">
        <v>537</v>
      </c>
      <c r="C32" s="5" t="s">
        <v>538</v>
      </c>
    </row>
    <row r="33" spans="1:3">
      <c r="A33" s="117" t="s">
        <v>524</v>
      </c>
      <c r="B33" s="5" t="s">
        <v>539</v>
      </c>
      <c r="C33" s="5" t="s">
        <v>540</v>
      </c>
    </row>
    <row r="34" spans="1:3">
      <c r="A34" s="48" t="s">
        <v>22</v>
      </c>
      <c r="B34" s="3" t="s">
        <v>414</v>
      </c>
      <c r="C34" s="3" t="s">
        <v>415</v>
      </c>
    </row>
    <row r="35" spans="1:3">
      <c r="A35" s="48" t="s">
        <v>23</v>
      </c>
      <c r="B35" s="3" t="s">
        <v>416</v>
      </c>
      <c r="C35" s="5" t="s">
        <v>417</v>
      </c>
    </row>
    <row r="36" spans="1:3">
      <c r="A36" s="48" t="s">
        <v>24</v>
      </c>
      <c r="B36" s="3" t="s">
        <v>499</v>
      </c>
      <c r="C36" s="3" t="s">
        <v>595</v>
      </c>
    </row>
    <row r="37" spans="1:3">
      <c r="A37" s="48" t="s">
        <v>25</v>
      </c>
      <c r="B37" s="3" t="s">
        <v>422</v>
      </c>
      <c r="C37" s="3" t="s">
        <v>423</v>
      </c>
    </row>
    <row r="38" spans="1:3">
      <c r="A38" s="48" t="s">
        <v>26</v>
      </c>
      <c r="B38" s="3" t="s">
        <v>426</v>
      </c>
      <c r="C38" s="3" t="s">
        <v>427</v>
      </c>
    </row>
    <row r="39" spans="1:3">
      <c r="A39" s="48" t="s">
        <v>27</v>
      </c>
      <c r="B39" s="3" t="s">
        <v>745</v>
      </c>
      <c r="C39" s="3" t="s">
        <v>403</v>
      </c>
    </row>
    <row r="40" spans="1:3">
      <c r="A40" s="48" t="s">
        <v>28</v>
      </c>
      <c r="B40" s="3" t="s">
        <v>48</v>
      </c>
      <c r="C40" s="3" t="s">
        <v>47</v>
      </c>
    </row>
    <row r="41" spans="1:3">
      <c r="A41" s="114" t="s">
        <v>504</v>
      </c>
      <c r="B41" s="5" t="s">
        <v>505</v>
      </c>
      <c r="C41" s="5" t="s">
        <v>515</v>
      </c>
    </row>
  </sheetData>
  <pageMargins left="0.70866141732283472" right="0.70866141732283472" top="0.74803149606299213" bottom="0.74803149606299213" header="0.31496062992125984" footer="0.31496062992125984"/>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15"/>
  <sheetViews>
    <sheetView view="pageBreakPreview" zoomScaleNormal="100" zoomScaleSheetLayoutView="100" workbookViewId="0">
      <selection sqref="A1:C1"/>
    </sheetView>
  </sheetViews>
  <sheetFormatPr defaultRowHeight="14.4"/>
  <cols>
    <col min="1" max="1" width="25.6640625" customWidth="1"/>
    <col min="2" max="3" width="20.6640625" customWidth="1"/>
    <col min="4" max="4" width="10.109375" bestFit="1" customWidth="1"/>
  </cols>
  <sheetData>
    <row r="1" spans="1:4" ht="30" customHeight="1">
      <c r="A1" s="223" t="s">
        <v>742</v>
      </c>
      <c r="B1" s="223"/>
      <c r="C1" s="223"/>
    </row>
    <row r="2" spans="1:4">
      <c r="A2" s="50"/>
    </row>
    <row r="3" spans="1:4" ht="28.8">
      <c r="A3" s="122" t="s">
        <v>690</v>
      </c>
      <c r="B3" s="122" t="s">
        <v>687</v>
      </c>
      <c r="C3" s="122" t="s">
        <v>688</v>
      </c>
    </row>
    <row r="4" spans="1:4">
      <c r="A4" s="124">
        <v>2013</v>
      </c>
      <c r="B4" s="208">
        <v>2467.4899999999998</v>
      </c>
      <c r="C4" s="208">
        <v>2658.9100000000003</v>
      </c>
      <c r="D4" s="181"/>
    </row>
    <row r="5" spans="1:4">
      <c r="A5" s="124">
        <v>2014</v>
      </c>
      <c r="B5" s="208">
        <v>2256.79</v>
      </c>
      <c r="C5" s="208">
        <v>2843.41</v>
      </c>
      <c r="D5" s="181"/>
    </row>
    <row r="6" spans="1:4">
      <c r="A6" s="124">
        <v>2015</v>
      </c>
      <c r="B6" s="208">
        <v>2333.3000000000002</v>
      </c>
      <c r="C6" s="208">
        <v>2850.63</v>
      </c>
      <c r="D6" s="181"/>
    </row>
    <row r="7" spans="1:4">
      <c r="A7" s="124">
        <v>2016</v>
      </c>
      <c r="B7" s="208">
        <v>2186.8000000000002</v>
      </c>
      <c r="C7" s="208">
        <v>2896.0200000000004</v>
      </c>
      <c r="D7" s="181"/>
    </row>
    <row r="8" spans="1:4">
      <c r="A8" s="124">
        <v>2017</v>
      </c>
      <c r="B8" s="208">
        <v>2179.6759999999999</v>
      </c>
      <c r="C8" s="208">
        <v>2941.8900000000003</v>
      </c>
      <c r="D8" s="181"/>
    </row>
    <row r="9" spans="1:4">
      <c r="A9" s="124">
        <v>2018</v>
      </c>
      <c r="B9" s="208">
        <v>2028.23</v>
      </c>
      <c r="C9" s="208">
        <v>2884.43</v>
      </c>
      <c r="D9" s="181"/>
    </row>
    <row r="10" spans="1:4">
      <c r="A10" s="124">
        <v>2019</v>
      </c>
      <c r="B10" s="208">
        <v>1919.91</v>
      </c>
      <c r="C10" s="208">
        <v>2810.1600000000003</v>
      </c>
      <c r="D10" s="181"/>
    </row>
    <row r="11" spans="1:4">
      <c r="A11" s="124">
        <v>2020</v>
      </c>
      <c r="B11" s="208">
        <v>2005.6399999999999</v>
      </c>
      <c r="C11" s="208">
        <v>2866.3500000000004</v>
      </c>
      <c r="D11" s="181"/>
    </row>
    <row r="12" spans="1:4">
      <c r="A12" s="124">
        <v>2021</v>
      </c>
      <c r="B12" s="208">
        <v>1945.21</v>
      </c>
      <c r="C12" s="208">
        <v>3012.41</v>
      </c>
      <c r="D12" s="181"/>
    </row>
    <row r="13" spans="1:4">
      <c r="A13" s="124">
        <v>2022</v>
      </c>
      <c r="B13" s="208">
        <v>1832</v>
      </c>
      <c r="C13" s="208">
        <v>2648.69</v>
      </c>
      <c r="D13" s="181"/>
    </row>
    <row r="15" spans="1:4">
      <c r="A15" t="s">
        <v>689</v>
      </c>
    </row>
  </sheetData>
  <mergeCells count="1">
    <mergeCell ref="A1:C1"/>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62"/>
  <sheetViews>
    <sheetView view="pageBreakPreview" zoomScaleNormal="100" zoomScaleSheetLayoutView="100" workbookViewId="0"/>
  </sheetViews>
  <sheetFormatPr defaultRowHeight="14.4"/>
  <cols>
    <col min="1" max="1" width="88.5546875" bestFit="1" customWidth="1"/>
    <col min="2" max="2" width="20.6640625" customWidth="1"/>
    <col min="3" max="3" width="10.33203125" bestFit="1" customWidth="1"/>
    <col min="5" max="5" width="17.5546875" bestFit="1" customWidth="1"/>
  </cols>
  <sheetData>
    <row r="1" spans="1:2">
      <c r="A1" s="50" t="s">
        <v>654</v>
      </c>
      <c r="B1" s="6"/>
    </row>
    <row r="3" spans="1:2" ht="42">
      <c r="A3" s="110" t="s">
        <v>655</v>
      </c>
    </row>
    <row r="4" spans="1:2">
      <c r="A4" s="32"/>
    </row>
    <row r="5" spans="1:2">
      <c r="A5" s="88" t="s">
        <v>566</v>
      </c>
    </row>
    <row r="6" spans="1:2">
      <c r="A6" s="32" t="s">
        <v>567</v>
      </c>
    </row>
    <row r="7" spans="1:2">
      <c r="A7" s="32"/>
    </row>
    <row r="8" spans="1:2">
      <c r="A8" s="32"/>
    </row>
    <row r="9" spans="1:2">
      <c r="A9" s="11"/>
    </row>
    <row r="10" spans="1:2">
      <c r="A10" s="44"/>
    </row>
    <row r="11" spans="1:2">
      <c r="A11" s="32"/>
    </row>
    <row r="12" spans="1:2">
      <c r="A12" s="32"/>
    </row>
    <row r="13" spans="1:2">
      <c r="A13" s="32"/>
    </row>
    <row r="14" spans="1:2">
      <c r="A14" s="32"/>
    </row>
    <row r="15" spans="1:2">
      <c r="A15" s="32"/>
    </row>
    <row r="16" spans="1:2">
      <c r="A16" s="32"/>
    </row>
    <row r="17" spans="1:1">
      <c r="A17" s="32"/>
    </row>
    <row r="18" spans="1:1">
      <c r="A18" s="32"/>
    </row>
    <row r="19" spans="1:1">
      <c r="A19" s="32"/>
    </row>
    <row r="20" spans="1:1">
      <c r="A20" s="32"/>
    </row>
    <row r="21" spans="1:1">
      <c r="A21" s="32"/>
    </row>
    <row r="22" spans="1:1">
      <c r="A22" s="32"/>
    </row>
    <row r="23" spans="1:1">
      <c r="A23" s="32"/>
    </row>
    <row r="24" spans="1:1">
      <c r="A24" s="32"/>
    </row>
    <row r="25" spans="1:1">
      <c r="A25" s="32"/>
    </row>
    <row r="26" spans="1:1">
      <c r="A26" s="32"/>
    </row>
    <row r="27" spans="1:1">
      <c r="A27" s="32"/>
    </row>
    <row r="28" spans="1:1">
      <c r="A28" s="32"/>
    </row>
    <row r="29" spans="1:1">
      <c r="A29" s="32"/>
    </row>
    <row r="30" spans="1:1">
      <c r="A30" s="32"/>
    </row>
    <row r="31" spans="1:1">
      <c r="A31" s="32"/>
    </row>
    <row r="32" spans="1:1">
      <c r="A32" s="32"/>
    </row>
    <row r="33" spans="1:1">
      <c r="A33" s="32"/>
    </row>
    <row r="34" spans="1:1">
      <c r="A34" s="32"/>
    </row>
    <row r="35" spans="1:1">
      <c r="A35" s="32"/>
    </row>
    <row r="36" spans="1:1">
      <c r="A36" s="32"/>
    </row>
    <row r="37" spans="1:1">
      <c r="A37" s="32"/>
    </row>
    <row r="38" spans="1:1">
      <c r="A38" s="32"/>
    </row>
    <row r="39" spans="1:1">
      <c r="A39" s="32"/>
    </row>
    <row r="40" spans="1:1">
      <c r="A40" s="32"/>
    </row>
    <row r="41" spans="1:1">
      <c r="A41" s="32"/>
    </row>
    <row r="42" spans="1:1">
      <c r="A42" s="32"/>
    </row>
    <row r="43" spans="1:1">
      <c r="A43" s="32"/>
    </row>
    <row r="44" spans="1:1">
      <c r="A44" s="32"/>
    </row>
    <row r="45" spans="1:1">
      <c r="A45" s="32"/>
    </row>
    <row r="46" spans="1:1">
      <c r="A46" s="32"/>
    </row>
    <row r="47" spans="1:1">
      <c r="A47" s="32"/>
    </row>
    <row r="48" spans="1:1">
      <c r="A48" s="32"/>
    </row>
    <row r="49" spans="1:1">
      <c r="A49" s="32"/>
    </row>
    <row r="50" spans="1:1">
      <c r="A50" s="32"/>
    </row>
    <row r="51" spans="1:1">
      <c r="A51" s="32"/>
    </row>
    <row r="52" spans="1:1">
      <c r="A52" s="32"/>
    </row>
    <row r="53" spans="1:1">
      <c r="A53" s="32"/>
    </row>
    <row r="54" spans="1:1">
      <c r="A54" s="32"/>
    </row>
    <row r="55" spans="1:1">
      <c r="A55" s="32"/>
    </row>
    <row r="56" spans="1:1">
      <c r="A56" s="32"/>
    </row>
    <row r="57" spans="1:1">
      <c r="A57" s="32"/>
    </row>
    <row r="58" spans="1:1">
      <c r="A58" s="32"/>
    </row>
    <row r="59" spans="1:1">
      <c r="A59" s="32"/>
    </row>
    <row r="60" spans="1:1">
      <c r="A60" s="32"/>
    </row>
    <row r="61" spans="1:1">
      <c r="A61" s="14"/>
    </row>
    <row r="62" spans="1:1">
      <c r="A62" s="7"/>
    </row>
  </sheetData>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2"/>
  <sheetViews>
    <sheetView view="pageBreakPreview" zoomScaleNormal="100" zoomScaleSheetLayoutView="100" workbookViewId="0">
      <selection sqref="A1:D1"/>
    </sheetView>
  </sheetViews>
  <sheetFormatPr defaultRowHeight="14.4"/>
  <cols>
    <col min="1" max="1" width="11.6640625" customWidth="1"/>
    <col min="2" max="4" width="20.6640625" customWidth="1"/>
    <col min="5" max="5" width="10.109375" bestFit="1" customWidth="1"/>
  </cols>
  <sheetData>
    <row r="1" spans="1:5" ht="30" customHeight="1">
      <c r="A1" s="224" t="s">
        <v>710</v>
      </c>
      <c r="B1" s="224"/>
      <c r="C1" s="224"/>
      <c r="D1" s="224"/>
    </row>
    <row r="2" spans="1:5" ht="43.2">
      <c r="A2" s="15" t="s">
        <v>49</v>
      </c>
      <c r="B2" s="42" t="s">
        <v>597</v>
      </c>
      <c r="C2" s="15" t="s">
        <v>296</v>
      </c>
      <c r="D2" s="15" t="s">
        <v>598</v>
      </c>
    </row>
    <row r="3" spans="1:5">
      <c r="A3" s="26">
        <v>2013</v>
      </c>
      <c r="B3" s="209">
        <v>675213</v>
      </c>
      <c r="C3" s="209">
        <v>654953</v>
      </c>
      <c r="D3" s="23">
        <v>20260</v>
      </c>
      <c r="E3" s="181"/>
    </row>
    <row r="4" spans="1:5">
      <c r="A4" s="26">
        <v>2014</v>
      </c>
      <c r="B4" s="209">
        <v>676163</v>
      </c>
      <c r="C4" s="209">
        <v>656161</v>
      </c>
      <c r="D4" s="23">
        <v>20002</v>
      </c>
      <c r="E4" s="181"/>
    </row>
    <row r="5" spans="1:5">
      <c r="A5" s="26">
        <v>2015</v>
      </c>
      <c r="B5" s="209">
        <v>676830</v>
      </c>
      <c r="C5" s="209">
        <v>656956</v>
      </c>
      <c r="D5" s="23">
        <v>19874</v>
      </c>
      <c r="E5" s="181"/>
    </row>
    <row r="6" spans="1:5">
      <c r="A6" s="26">
        <v>2016</v>
      </c>
      <c r="B6" s="209">
        <v>677534</v>
      </c>
      <c r="C6" s="209">
        <v>657499</v>
      </c>
      <c r="D6" s="23">
        <v>20035</v>
      </c>
      <c r="E6" s="181"/>
    </row>
    <row r="7" spans="1:5">
      <c r="A7" s="26">
        <v>2017</v>
      </c>
      <c r="B7" s="209">
        <v>678050</v>
      </c>
      <c r="C7" s="209">
        <v>658073</v>
      </c>
      <c r="D7" s="23">
        <v>19977</v>
      </c>
      <c r="E7" s="181"/>
    </row>
    <row r="8" spans="1:5">
      <c r="A8" s="26">
        <v>2018</v>
      </c>
      <c r="B8" s="209">
        <v>679187</v>
      </c>
      <c r="C8" s="209">
        <v>659420</v>
      </c>
      <c r="D8" s="23">
        <v>19767</v>
      </c>
      <c r="E8" s="181"/>
    </row>
    <row r="9" spans="1:5">
      <c r="A9" s="26">
        <v>2019</v>
      </c>
      <c r="B9" s="209">
        <v>680372</v>
      </c>
      <c r="C9" s="209">
        <v>660608</v>
      </c>
      <c r="D9" s="23">
        <v>19764</v>
      </c>
      <c r="E9" s="181"/>
    </row>
    <row r="10" spans="1:5">
      <c r="A10" s="26">
        <v>2020</v>
      </c>
      <c r="B10" s="209">
        <v>682015</v>
      </c>
      <c r="C10" s="209">
        <v>662897</v>
      </c>
      <c r="D10" s="23">
        <v>19118</v>
      </c>
      <c r="E10" s="181"/>
    </row>
    <row r="11" spans="1:5">
      <c r="A11" s="26">
        <v>2021</v>
      </c>
      <c r="B11" s="209">
        <v>683818</v>
      </c>
      <c r="C11" s="209">
        <v>664605</v>
      </c>
      <c r="D11" s="23">
        <v>19213</v>
      </c>
      <c r="E11" s="181"/>
    </row>
    <row r="12" spans="1:5">
      <c r="A12" s="26">
        <v>2022</v>
      </c>
      <c r="B12" s="209">
        <v>687848</v>
      </c>
      <c r="C12" s="209">
        <v>674399</v>
      </c>
      <c r="D12" s="23">
        <v>13449</v>
      </c>
      <c r="E12" s="181"/>
    </row>
  </sheetData>
  <mergeCells count="1">
    <mergeCell ref="A1:D1"/>
  </mergeCells>
  <pageMargins left="0.7" right="0.7" top="0.75" bottom="0.75" header="0.3" footer="0.3"/>
  <pageSetup paperSize="9" scale="6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25"/>
  <sheetViews>
    <sheetView view="pageBreakPreview" zoomScaleNormal="100" zoomScaleSheetLayoutView="100" workbookViewId="0"/>
  </sheetViews>
  <sheetFormatPr defaultRowHeight="14.4"/>
  <cols>
    <col min="1" max="1" width="56.44140625" customWidth="1"/>
  </cols>
  <sheetData>
    <row r="1" spans="1:14">
      <c r="A1" s="50" t="s">
        <v>709</v>
      </c>
    </row>
    <row r="2" spans="1:14" ht="14.1" customHeight="1"/>
    <row r="3" spans="1:14">
      <c r="I3" s="63"/>
    </row>
    <row r="10" spans="1:14">
      <c r="N10" s="73"/>
    </row>
    <row r="11" spans="1:14">
      <c r="N11" s="73"/>
    </row>
    <row r="12" spans="1:14">
      <c r="N12" s="73"/>
    </row>
    <row r="13" spans="1:14">
      <c r="N13" s="73"/>
    </row>
    <row r="24" spans="1:20" ht="1.05" customHeight="1">
      <c r="A24" s="108">
        <v>2003</v>
      </c>
      <c r="B24" s="108">
        <v>2004</v>
      </c>
      <c r="C24" s="108">
        <v>2005</v>
      </c>
      <c r="D24" s="108">
        <v>2006</v>
      </c>
      <c r="E24" s="108">
        <v>2007</v>
      </c>
      <c r="F24" s="108">
        <v>2008</v>
      </c>
      <c r="G24" s="108">
        <v>2009</v>
      </c>
      <c r="H24" s="108">
        <v>2010</v>
      </c>
      <c r="I24" s="108">
        <v>2011</v>
      </c>
      <c r="J24" s="108">
        <v>2012</v>
      </c>
      <c r="K24" s="108">
        <v>2013</v>
      </c>
      <c r="L24" s="108">
        <v>2014</v>
      </c>
      <c r="M24" s="108">
        <v>2015</v>
      </c>
      <c r="N24" s="108">
        <v>2016</v>
      </c>
      <c r="O24" s="108">
        <v>2017</v>
      </c>
      <c r="P24" s="108">
        <v>2018</v>
      </c>
      <c r="Q24" s="108">
        <v>2019</v>
      </c>
      <c r="R24" s="108">
        <v>2020</v>
      </c>
      <c r="S24" s="108">
        <v>2021</v>
      </c>
      <c r="T24" s="108">
        <v>2022</v>
      </c>
    </row>
    <row r="25" spans="1:20" ht="1.05" customHeight="1">
      <c r="A25" s="108">
        <v>242</v>
      </c>
      <c r="B25" s="108">
        <v>238</v>
      </c>
      <c r="C25" s="108">
        <v>232</v>
      </c>
      <c r="D25" s="108">
        <v>214</v>
      </c>
      <c r="E25" s="108">
        <v>202</v>
      </c>
      <c r="F25" s="108">
        <v>202</v>
      </c>
      <c r="G25" s="108">
        <v>207</v>
      </c>
      <c r="H25" s="108">
        <v>196</v>
      </c>
      <c r="I25" s="108">
        <v>209</v>
      </c>
      <c r="J25" s="108">
        <v>213</v>
      </c>
      <c r="K25" s="108">
        <v>218</v>
      </c>
      <c r="L25" s="108">
        <v>219</v>
      </c>
      <c r="M25" s="108">
        <v>221</v>
      </c>
      <c r="N25" s="108">
        <v>221</v>
      </c>
      <c r="O25" s="108">
        <v>218</v>
      </c>
      <c r="P25" s="108">
        <v>221</v>
      </c>
      <c r="Q25" s="108">
        <v>222</v>
      </c>
      <c r="R25" s="108">
        <v>217</v>
      </c>
      <c r="S25" s="108">
        <v>215</v>
      </c>
      <c r="T25" s="108">
        <v>213</v>
      </c>
    </row>
  </sheetData>
  <pageMargins left="0.70866141732283472" right="0.70866141732283472" top="0.74803149606299213" bottom="0.74803149606299213" header="0.31496062992125984" footer="0.31496062992125984"/>
  <pageSetup paperSize="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73"/>
  <sheetViews>
    <sheetView view="pageBreakPreview" zoomScaleNormal="100" zoomScaleSheetLayoutView="100" workbookViewId="0">
      <pane ySplit="3" topLeftCell="A4" activePane="bottomLeft" state="frozen"/>
      <selection activeCell="B19" sqref="B19"/>
      <selection pane="bottomLeft"/>
    </sheetView>
  </sheetViews>
  <sheetFormatPr defaultRowHeight="14.4"/>
  <cols>
    <col min="1" max="6" width="32.109375" style="46" customWidth="1"/>
    <col min="7" max="7" width="71.6640625" customWidth="1"/>
  </cols>
  <sheetData>
    <row r="1" spans="1:6">
      <c r="A1" s="111" t="s">
        <v>656</v>
      </c>
    </row>
    <row r="3" spans="1:6" ht="43.2">
      <c r="A3" s="80" t="s">
        <v>578</v>
      </c>
      <c r="B3" s="80" t="s">
        <v>577</v>
      </c>
      <c r="C3" s="80" t="s">
        <v>576</v>
      </c>
      <c r="D3" s="80" t="s">
        <v>340</v>
      </c>
      <c r="E3" s="49" t="s">
        <v>579</v>
      </c>
      <c r="F3" s="49" t="s">
        <v>580</v>
      </c>
    </row>
    <row r="4" spans="1:6">
      <c r="A4" s="70" t="s">
        <v>314</v>
      </c>
      <c r="B4" s="47" t="s">
        <v>125</v>
      </c>
      <c r="C4" s="47" t="s">
        <v>333</v>
      </c>
      <c r="D4" s="47" t="s">
        <v>366</v>
      </c>
      <c r="E4" s="97">
        <v>12.14</v>
      </c>
      <c r="F4" s="97">
        <v>12.14</v>
      </c>
    </row>
    <row r="5" spans="1:6">
      <c r="A5" s="70" t="s">
        <v>369</v>
      </c>
      <c r="B5" s="47" t="s">
        <v>57</v>
      </c>
      <c r="C5" s="47" t="s">
        <v>333</v>
      </c>
      <c r="D5" s="47" t="s">
        <v>370</v>
      </c>
      <c r="E5" s="97">
        <v>11.31</v>
      </c>
      <c r="F5" s="97">
        <v>6.3599999999999994</v>
      </c>
    </row>
    <row r="6" spans="1:6">
      <c r="A6" s="70" t="s">
        <v>305</v>
      </c>
      <c r="B6" s="47" t="s">
        <v>55</v>
      </c>
      <c r="C6" s="47" t="s">
        <v>333</v>
      </c>
      <c r="D6" s="47" t="s">
        <v>366</v>
      </c>
      <c r="E6" s="97">
        <v>17.73</v>
      </c>
      <c r="F6" s="97">
        <v>17.73</v>
      </c>
    </row>
    <row r="7" spans="1:6" ht="28.8">
      <c r="A7" s="70" t="s">
        <v>311</v>
      </c>
      <c r="B7" s="47" t="s">
        <v>120</v>
      </c>
      <c r="C7" s="47" t="s">
        <v>376</v>
      </c>
      <c r="D7" s="47" t="s">
        <v>377</v>
      </c>
      <c r="E7" s="97">
        <v>2.9449999999999998</v>
      </c>
      <c r="F7" s="97">
        <v>2.9449999999999998</v>
      </c>
    </row>
    <row r="8" spans="1:6" ht="28.8">
      <c r="A8" s="70" t="s">
        <v>363</v>
      </c>
      <c r="B8" s="47" t="s">
        <v>138</v>
      </c>
      <c r="C8" s="47" t="s">
        <v>333</v>
      </c>
      <c r="D8" s="47" t="s">
        <v>336</v>
      </c>
      <c r="E8" s="97">
        <v>8.7059999999999995</v>
      </c>
      <c r="F8" s="97">
        <v>8.7059999999999995</v>
      </c>
    </row>
    <row r="9" spans="1:6">
      <c r="A9" s="70" t="s">
        <v>263</v>
      </c>
      <c r="B9" s="47" t="s">
        <v>138</v>
      </c>
      <c r="C9" s="47" t="s">
        <v>398</v>
      </c>
      <c r="D9" s="47" t="s">
        <v>366</v>
      </c>
      <c r="E9" s="97">
        <v>62.2</v>
      </c>
      <c r="F9" s="97">
        <v>53.199999999999996</v>
      </c>
    </row>
    <row r="10" spans="1:6">
      <c r="A10" s="70" t="s">
        <v>341</v>
      </c>
      <c r="B10" s="47" t="s">
        <v>126</v>
      </c>
      <c r="C10" s="47" t="s">
        <v>389</v>
      </c>
      <c r="D10" s="47" t="s">
        <v>366</v>
      </c>
      <c r="E10" s="97">
        <v>3.3</v>
      </c>
      <c r="F10" s="97">
        <v>3.3</v>
      </c>
    </row>
    <row r="11" spans="1:6">
      <c r="A11" s="70" t="s">
        <v>221</v>
      </c>
      <c r="B11" s="47" t="s">
        <v>51</v>
      </c>
      <c r="C11" s="47" t="s">
        <v>367</v>
      </c>
      <c r="D11" s="47" t="s">
        <v>366</v>
      </c>
      <c r="E11" s="97">
        <v>19.3</v>
      </c>
      <c r="F11" s="97">
        <v>19.3</v>
      </c>
    </row>
    <row r="12" spans="1:6">
      <c r="A12" s="70" t="s">
        <v>345</v>
      </c>
      <c r="B12" s="47" t="s">
        <v>59</v>
      </c>
      <c r="C12" s="47" t="s">
        <v>331</v>
      </c>
      <c r="D12" s="47" t="s">
        <v>763</v>
      </c>
      <c r="E12" s="97">
        <v>276.60000000000002</v>
      </c>
      <c r="F12" s="97">
        <v>143</v>
      </c>
    </row>
    <row r="13" spans="1:6">
      <c r="A13" s="70" t="s">
        <v>694</v>
      </c>
      <c r="B13" s="47" t="s">
        <v>59</v>
      </c>
      <c r="C13" s="47" t="s">
        <v>333</v>
      </c>
      <c r="D13" s="47" t="s">
        <v>336</v>
      </c>
      <c r="E13" s="97">
        <v>16.5</v>
      </c>
      <c r="F13" s="97">
        <v>16.5</v>
      </c>
    </row>
    <row r="14" spans="1:6">
      <c r="A14" s="70" t="s">
        <v>694</v>
      </c>
      <c r="B14" s="47" t="s">
        <v>76</v>
      </c>
      <c r="C14" s="47" t="s">
        <v>333</v>
      </c>
      <c r="D14" s="47" t="s">
        <v>334</v>
      </c>
      <c r="E14" s="97">
        <v>24.099</v>
      </c>
      <c r="F14" s="97">
        <v>24.099</v>
      </c>
    </row>
    <row r="15" spans="1:6">
      <c r="A15" s="47" t="s">
        <v>694</v>
      </c>
      <c r="B15" s="47" t="s">
        <v>85</v>
      </c>
      <c r="C15" s="47" t="s">
        <v>333</v>
      </c>
      <c r="D15" s="47" t="s">
        <v>334</v>
      </c>
      <c r="E15" s="47">
        <v>54.356000000000002</v>
      </c>
      <c r="F15" s="47">
        <v>54.356000000000002</v>
      </c>
    </row>
    <row r="16" spans="1:6">
      <c r="A16" s="70" t="s">
        <v>694</v>
      </c>
      <c r="B16" s="47" t="s">
        <v>108</v>
      </c>
      <c r="C16" s="47" t="s">
        <v>333</v>
      </c>
      <c r="D16" s="47" t="s">
        <v>336</v>
      </c>
      <c r="E16" s="97">
        <v>4.8819999999999997</v>
      </c>
      <c r="F16" s="97">
        <v>4.8819999999999997</v>
      </c>
    </row>
    <row r="17" spans="1:6">
      <c r="A17" s="70" t="s">
        <v>694</v>
      </c>
      <c r="B17" s="47" t="s">
        <v>119</v>
      </c>
      <c r="C17" s="47" t="s">
        <v>379</v>
      </c>
      <c r="D17" s="47" t="s">
        <v>830</v>
      </c>
      <c r="E17" s="97">
        <v>42.741</v>
      </c>
      <c r="F17" s="97">
        <v>42.741</v>
      </c>
    </row>
    <row r="18" spans="1:6">
      <c r="A18" s="47" t="s">
        <v>694</v>
      </c>
      <c r="B18" s="47" t="s">
        <v>135</v>
      </c>
      <c r="C18" s="47" t="s">
        <v>333</v>
      </c>
      <c r="D18" s="47" t="s">
        <v>334</v>
      </c>
      <c r="E18" s="47">
        <v>45.972000000000001</v>
      </c>
      <c r="F18" s="47">
        <v>45.972000000000001</v>
      </c>
    </row>
    <row r="19" spans="1:6">
      <c r="A19" s="70" t="s">
        <v>650</v>
      </c>
      <c r="B19" s="47" t="s">
        <v>76</v>
      </c>
      <c r="C19" s="47" t="s">
        <v>376</v>
      </c>
      <c r="D19" s="47" t="s">
        <v>377</v>
      </c>
      <c r="E19" s="97">
        <v>51.4</v>
      </c>
      <c r="F19" s="97">
        <v>42.09</v>
      </c>
    </row>
    <row r="20" spans="1:6">
      <c r="A20" s="70" t="s">
        <v>222</v>
      </c>
      <c r="B20" s="47" t="s">
        <v>53</v>
      </c>
      <c r="C20" s="47" t="s">
        <v>333</v>
      </c>
      <c r="D20" s="47" t="s">
        <v>366</v>
      </c>
      <c r="E20" s="97">
        <v>20.27</v>
      </c>
      <c r="F20" s="97">
        <v>18.239999999999998</v>
      </c>
    </row>
    <row r="21" spans="1:6">
      <c r="A21" s="70" t="s">
        <v>223</v>
      </c>
      <c r="B21" s="47" t="s">
        <v>50</v>
      </c>
      <c r="C21" s="47" t="s">
        <v>693</v>
      </c>
      <c r="D21" s="47" t="s">
        <v>365</v>
      </c>
      <c r="E21" s="97">
        <v>144</v>
      </c>
      <c r="F21" s="97">
        <v>56.5</v>
      </c>
    </row>
    <row r="22" spans="1:6">
      <c r="A22" s="70" t="s">
        <v>351</v>
      </c>
      <c r="B22" s="47" t="s">
        <v>100</v>
      </c>
      <c r="C22" s="47" t="s">
        <v>389</v>
      </c>
      <c r="D22" s="47" t="s">
        <v>366</v>
      </c>
      <c r="E22" s="97">
        <v>4.5</v>
      </c>
      <c r="F22" s="97">
        <v>4.5</v>
      </c>
    </row>
    <row r="23" spans="1:6">
      <c r="A23" s="70" t="s">
        <v>760</v>
      </c>
      <c r="B23" s="47" t="s">
        <v>59</v>
      </c>
      <c r="C23" s="47" t="s">
        <v>761</v>
      </c>
      <c r="D23" s="47" t="s">
        <v>762</v>
      </c>
      <c r="E23" s="97">
        <v>637.69000000000005</v>
      </c>
      <c r="F23" s="97">
        <v>637.69000000000005</v>
      </c>
    </row>
    <row r="24" spans="1:6">
      <c r="A24" s="70" t="s">
        <v>758</v>
      </c>
      <c r="B24" s="47" t="s">
        <v>58</v>
      </c>
      <c r="C24" s="47" t="s">
        <v>333</v>
      </c>
      <c r="D24" s="47" t="s">
        <v>366</v>
      </c>
      <c r="E24" s="97">
        <v>18.760000000000002</v>
      </c>
      <c r="F24" s="97">
        <v>18.760000000000002</v>
      </c>
    </row>
    <row r="25" spans="1:6">
      <c r="A25" s="70" t="s">
        <v>224</v>
      </c>
      <c r="B25" s="47" t="s">
        <v>59</v>
      </c>
      <c r="C25" s="47" t="s">
        <v>331</v>
      </c>
      <c r="D25" s="47" t="s">
        <v>332</v>
      </c>
      <c r="E25" s="97">
        <v>1135.5999999999999</v>
      </c>
      <c r="F25" s="97">
        <v>1014.8</v>
      </c>
    </row>
    <row r="26" spans="1:6">
      <c r="A26" s="70" t="s">
        <v>616</v>
      </c>
      <c r="B26" s="47" t="s">
        <v>61</v>
      </c>
      <c r="C26" s="47" t="s">
        <v>333</v>
      </c>
      <c r="D26" s="47" t="s">
        <v>334</v>
      </c>
      <c r="E26" s="97">
        <v>5.5</v>
      </c>
      <c r="F26" s="97">
        <v>5.5</v>
      </c>
    </row>
    <row r="27" spans="1:6">
      <c r="A27" s="70" t="s">
        <v>372</v>
      </c>
      <c r="B27" s="47" t="s">
        <v>59</v>
      </c>
      <c r="C27" s="47" t="s">
        <v>333</v>
      </c>
      <c r="D27" s="47" t="s">
        <v>336</v>
      </c>
      <c r="E27" s="97">
        <v>22.2</v>
      </c>
      <c r="F27" s="97">
        <v>22.2</v>
      </c>
    </row>
    <row r="28" spans="1:6">
      <c r="A28" s="70" t="s">
        <v>372</v>
      </c>
      <c r="B28" s="47" t="s">
        <v>67</v>
      </c>
      <c r="C28" s="47" t="s">
        <v>333</v>
      </c>
      <c r="D28" s="47" t="s">
        <v>336</v>
      </c>
      <c r="E28" s="97">
        <v>1.8069999999999999</v>
      </c>
      <c r="F28" s="97">
        <v>1.8069999999999999</v>
      </c>
    </row>
    <row r="29" spans="1:6">
      <c r="A29" s="70" t="s">
        <v>372</v>
      </c>
      <c r="B29" s="47" t="s">
        <v>71</v>
      </c>
      <c r="C29" s="47" t="s">
        <v>333</v>
      </c>
      <c r="D29" s="47" t="s">
        <v>336</v>
      </c>
      <c r="E29" s="97">
        <v>5.4</v>
      </c>
      <c r="F29" s="97">
        <v>5.4</v>
      </c>
    </row>
    <row r="30" spans="1:6">
      <c r="A30" s="70" t="s">
        <v>372</v>
      </c>
      <c r="B30" s="47" t="s">
        <v>130</v>
      </c>
      <c r="C30" s="47" t="s">
        <v>368</v>
      </c>
      <c r="D30" s="47" t="s">
        <v>334</v>
      </c>
      <c r="E30" s="97">
        <v>10.815</v>
      </c>
      <c r="F30" s="97">
        <v>10.815</v>
      </c>
    </row>
    <row r="31" spans="1:6">
      <c r="A31" s="70" t="s">
        <v>828</v>
      </c>
      <c r="B31" s="47" t="s">
        <v>107</v>
      </c>
      <c r="C31" s="47" t="s">
        <v>389</v>
      </c>
      <c r="D31" s="47" t="s">
        <v>391</v>
      </c>
      <c r="E31" s="97">
        <v>46</v>
      </c>
      <c r="F31" s="97">
        <v>46</v>
      </c>
    </row>
    <row r="32" spans="1:6">
      <c r="A32" s="70" t="s">
        <v>225</v>
      </c>
      <c r="B32" s="47" t="s">
        <v>59</v>
      </c>
      <c r="C32" s="47" t="s">
        <v>333</v>
      </c>
      <c r="D32" s="47" t="s">
        <v>366</v>
      </c>
      <c r="E32" s="97">
        <v>116</v>
      </c>
      <c r="F32" s="97">
        <v>116</v>
      </c>
    </row>
    <row r="33" spans="1:6" ht="28.8">
      <c r="A33" s="70" t="s">
        <v>306</v>
      </c>
      <c r="B33" s="47" t="s">
        <v>87</v>
      </c>
      <c r="C33" s="47" t="s">
        <v>376</v>
      </c>
      <c r="D33" s="47" t="s">
        <v>377</v>
      </c>
      <c r="E33" s="97">
        <v>15.17</v>
      </c>
      <c r="F33" s="97">
        <v>4.7699999999999996</v>
      </c>
    </row>
    <row r="34" spans="1:6">
      <c r="A34" s="70" t="s">
        <v>378</v>
      </c>
      <c r="B34" s="47" t="s">
        <v>64</v>
      </c>
      <c r="C34" s="47" t="s">
        <v>333</v>
      </c>
      <c r="D34" s="47" t="s">
        <v>366</v>
      </c>
      <c r="E34" s="97">
        <v>5.8</v>
      </c>
      <c r="F34" s="97">
        <v>5.8</v>
      </c>
    </row>
    <row r="35" spans="1:6">
      <c r="A35" s="70" t="s">
        <v>307</v>
      </c>
      <c r="B35" s="47" t="s">
        <v>142</v>
      </c>
      <c r="C35" s="47" t="s">
        <v>379</v>
      </c>
      <c r="D35" s="47" t="s">
        <v>366</v>
      </c>
      <c r="E35" s="97">
        <v>20.09</v>
      </c>
      <c r="F35" s="97">
        <v>20.09</v>
      </c>
    </row>
    <row r="36" spans="1:6">
      <c r="A36" s="70" t="s">
        <v>352</v>
      </c>
      <c r="B36" s="47" t="s">
        <v>64</v>
      </c>
      <c r="C36" s="47" t="s">
        <v>376</v>
      </c>
      <c r="D36" s="47" t="s">
        <v>377</v>
      </c>
      <c r="E36" s="97">
        <v>4.1900000000000004</v>
      </c>
      <c r="F36" s="97">
        <v>3.72</v>
      </c>
    </row>
    <row r="37" spans="1:6">
      <c r="A37" s="70" t="s">
        <v>386</v>
      </c>
      <c r="B37" s="47" t="s">
        <v>76</v>
      </c>
      <c r="C37" s="47" t="s">
        <v>376</v>
      </c>
      <c r="D37" s="47" t="s">
        <v>377</v>
      </c>
      <c r="E37" s="97">
        <v>30</v>
      </c>
      <c r="F37" s="97">
        <v>24</v>
      </c>
    </row>
    <row r="38" spans="1:6">
      <c r="A38" s="70" t="s">
        <v>380</v>
      </c>
      <c r="B38" s="47" t="s">
        <v>65</v>
      </c>
      <c r="C38" s="47" t="s">
        <v>434</v>
      </c>
      <c r="D38" s="47" t="s">
        <v>334</v>
      </c>
      <c r="E38" s="97">
        <v>3.2959999999999998</v>
      </c>
      <c r="F38" s="97">
        <v>1</v>
      </c>
    </row>
    <row r="39" spans="1:6">
      <c r="A39" s="70" t="s">
        <v>226</v>
      </c>
      <c r="B39" s="47" t="s">
        <v>105</v>
      </c>
      <c r="C39" s="47" t="s">
        <v>333</v>
      </c>
      <c r="D39" s="47" t="s">
        <v>366</v>
      </c>
      <c r="E39" s="97">
        <v>7.85</v>
      </c>
      <c r="F39" s="97">
        <v>7.85</v>
      </c>
    </row>
    <row r="40" spans="1:6">
      <c r="A40" s="70" t="s">
        <v>617</v>
      </c>
      <c r="B40" s="47" t="s">
        <v>112</v>
      </c>
      <c r="C40" s="47" t="s">
        <v>379</v>
      </c>
      <c r="D40" s="47" t="s">
        <v>366</v>
      </c>
      <c r="E40" s="97">
        <v>18.3</v>
      </c>
      <c r="F40" s="97">
        <v>18.3</v>
      </c>
    </row>
    <row r="41" spans="1:6">
      <c r="A41" s="70" t="s">
        <v>272</v>
      </c>
      <c r="B41" s="47" t="s">
        <v>67</v>
      </c>
      <c r="C41" s="47" t="s">
        <v>333</v>
      </c>
      <c r="D41" s="47" t="s">
        <v>366</v>
      </c>
      <c r="E41" s="97">
        <v>19.518000000000001</v>
      </c>
      <c r="F41" s="97">
        <v>19.518000000000001</v>
      </c>
    </row>
    <row r="42" spans="1:6">
      <c r="A42" s="47" t="s">
        <v>824</v>
      </c>
      <c r="B42" s="47" t="s">
        <v>69</v>
      </c>
      <c r="C42" s="47" t="s">
        <v>333</v>
      </c>
      <c r="D42" s="47" t="s">
        <v>366</v>
      </c>
      <c r="E42" s="47">
        <v>40</v>
      </c>
      <c r="F42" s="47">
        <v>40</v>
      </c>
    </row>
    <row r="43" spans="1:6">
      <c r="A43" s="70" t="s">
        <v>618</v>
      </c>
      <c r="B43" s="47" t="s">
        <v>65</v>
      </c>
      <c r="C43" s="47" t="s">
        <v>333</v>
      </c>
      <c r="D43" s="47" t="s">
        <v>336</v>
      </c>
      <c r="E43" s="97">
        <v>13.242000000000001</v>
      </c>
      <c r="F43" s="97">
        <v>13.242000000000001</v>
      </c>
    </row>
    <row r="44" spans="1:6">
      <c r="A44" s="70" t="s">
        <v>618</v>
      </c>
      <c r="B44" s="47" t="s">
        <v>83</v>
      </c>
      <c r="C44" s="47" t="s">
        <v>333</v>
      </c>
      <c r="D44" s="47" t="s">
        <v>336</v>
      </c>
      <c r="E44" s="97">
        <v>5.32</v>
      </c>
      <c r="F44" s="97">
        <v>5.32</v>
      </c>
    </row>
    <row r="45" spans="1:6">
      <c r="A45" s="70" t="s">
        <v>618</v>
      </c>
      <c r="B45" s="47" t="s">
        <v>72</v>
      </c>
      <c r="C45" s="47" t="s">
        <v>333</v>
      </c>
      <c r="D45" s="47" t="s">
        <v>336</v>
      </c>
      <c r="E45" s="97">
        <v>4.6440000000000001</v>
      </c>
      <c r="F45" s="97">
        <v>4.6440000000000001</v>
      </c>
    </row>
    <row r="46" spans="1:6">
      <c r="A46" s="70" t="s">
        <v>759</v>
      </c>
      <c r="B46" s="47" t="s">
        <v>51</v>
      </c>
      <c r="C46" s="47" t="s">
        <v>333</v>
      </c>
      <c r="D46" s="47" t="s">
        <v>336</v>
      </c>
      <c r="E46" s="97">
        <v>3.0470000000000002</v>
      </c>
      <c r="F46" s="97">
        <v>3.0470000000000002</v>
      </c>
    </row>
    <row r="47" spans="1:6">
      <c r="A47" s="70" t="s">
        <v>759</v>
      </c>
      <c r="B47" s="47" t="s">
        <v>59</v>
      </c>
      <c r="C47" s="47" t="s">
        <v>333</v>
      </c>
      <c r="D47" s="47" t="s">
        <v>371</v>
      </c>
      <c r="E47" s="97">
        <v>18</v>
      </c>
      <c r="F47" s="97">
        <v>18</v>
      </c>
    </row>
    <row r="48" spans="1:6">
      <c r="A48" s="70" t="s">
        <v>759</v>
      </c>
      <c r="B48" s="47" t="s">
        <v>129</v>
      </c>
      <c r="C48" s="47" t="s">
        <v>333</v>
      </c>
      <c r="D48" s="47" t="s">
        <v>336</v>
      </c>
      <c r="E48" s="97">
        <v>1.3</v>
      </c>
      <c r="F48" s="97">
        <v>1.3</v>
      </c>
    </row>
    <row r="49" spans="1:6">
      <c r="A49" s="70" t="s">
        <v>759</v>
      </c>
      <c r="B49" s="47" t="s">
        <v>91</v>
      </c>
      <c r="C49" s="47" t="s">
        <v>333</v>
      </c>
      <c r="D49" s="47" t="s">
        <v>336</v>
      </c>
      <c r="E49" s="97">
        <v>2.3980000000000001</v>
      </c>
      <c r="F49" s="97">
        <v>2.3980000000000001</v>
      </c>
    </row>
    <row r="50" spans="1:6">
      <c r="A50" s="70" t="s">
        <v>227</v>
      </c>
      <c r="B50" s="47" t="s">
        <v>72</v>
      </c>
      <c r="C50" s="47" t="s">
        <v>333</v>
      </c>
      <c r="D50" s="47" t="s">
        <v>334</v>
      </c>
      <c r="E50" s="97">
        <v>4.476</v>
      </c>
      <c r="F50" s="97">
        <v>4.476</v>
      </c>
    </row>
    <row r="51" spans="1:6">
      <c r="A51" s="70" t="s">
        <v>699</v>
      </c>
      <c r="B51" s="47" t="s">
        <v>62</v>
      </c>
      <c r="C51" s="47" t="s">
        <v>333</v>
      </c>
      <c r="D51" s="47" t="s">
        <v>366</v>
      </c>
      <c r="E51" s="97">
        <v>3.855</v>
      </c>
      <c r="F51" s="97">
        <v>3.855</v>
      </c>
    </row>
    <row r="52" spans="1:6">
      <c r="A52" s="70" t="s">
        <v>817</v>
      </c>
      <c r="B52" s="47" t="s">
        <v>95</v>
      </c>
      <c r="C52" s="47" t="s">
        <v>333</v>
      </c>
      <c r="D52" s="47" t="s">
        <v>334</v>
      </c>
      <c r="E52" s="97">
        <v>11.45</v>
      </c>
      <c r="F52" s="97">
        <v>11.45</v>
      </c>
    </row>
    <row r="53" spans="1:6">
      <c r="A53" s="70" t="s">
        <v>817</v>
      </c>
      <c r="B53" s="47" t="s">
        <v>103</v>
      </c>
      <c r="C53" s="47" t="s">
        <v>387</v>
      </c>
      <c r="D53" s="47" t="s">
        <v>388</v>
      </c>
      <c r="E53" s="97">
        <v>2.52</v>
      </c>
      <c r="F53" s="97">
        <v>2.52</v>
      </c>
    </row>
    <row r="54" spans="1:6">
      <c r="A54" s="70" t="s">
        <v>817</v>
      </c>
      <c r="B54" s="47" t="s">
        <v>104</v>
      </c>
      <c r="C54" s="70" t="s">
        <v>333</v>
      </c>
      <c r="D54" s="47" t="s">
        <v>366</v>
      </c>
      <c r="E54" s="97">
        <v>4.9800000000000004</v>
      </c>
      <c r="F54" s="97">
        <v>4.9800000000000004</v>
      </c>
    </row>
    <row r="55" spans="1:6">
      <c r="A55" s="70" t="s">
        <v>817</v>
      </c>
      <c r="B55" s="47" t="s">
        <v>63</v>
      </c>
      <c r="C55" s="47" t="s">
        <v>333</v>
      </c>
      <c r="D55" s="47" t="s">
        <v>366</v>
      </c>
      <c r="E55" s="97">
        <v>21.012</v>
      </c>
      <c r="F55" s="97">
        <v>19.267999999999997</v>
      </c>
    </row>
    <row r="56" spans="1:6">
      <c r="A56" s="70" t="s">
        <v>817</v>
      </c>
      <c r="B56" s="47" t="s">
        <v>133</v>
      </c>
      <c r="C56" s="47" t="s">
        <v>333</v>
      </c>
      <c r="D56" s="47" t="s">
        <v>334</v>
      </c>
      <c r="E56" s="97">
        <v>15.928000000000001</v>
      </c>
      <c r="F56" s="97">
        <v>15.928000000000001</v>
      </c>
    </row>
    <row r="57" spans="1:6">
      <c r="A57" s="70" t="s">
        <v>819</v>
      </c>
      <c r="B57" s="47" t="s">
        <v>73</v>
      </c>
      <c r="C57" s="47" t="s">
        <v>333</v>
      </c>
      <c r="D57" s="47" t="s">
        <v>366</v>
      </c>
      <c r="E57" s="97">
        <v>10.286</v>
      </c>
      <c r="F57" s="97">
        <v>10.286</v>
      </c>
    </row>
    <row r="58" spans="1:6">
      <c r="A58" s="70" t="s">
        <v>228</v>
      </c>
      <c r="B58" s="47" t="s">
        <v>71</v>
      </c>
      <c r="C58" s="47" t="s">
        <v>333</v>
      </c>
      <c r="D58" s="47" t="s">
        <v>366</v>
      </c>
      <c r="E58" s="97">
        <v>73.63</v>
      </c>
      <c r="F58" s="97">
        <v>73.3</v>
      </c>
    </row>
    <row r="59" spans="1:6">
      <c r="A59" s="70" t="s">
        <v>649</v>
      </c>
      <c r="B59" s="47" t="s">
        <v>68</v>
      </c>
      <c r="C59" s="47" t="s">
        <v>333</v>
      </c>
      <c r="D59" s="47" t="s">
        <v>366</v>
      </c>
      <c r="E59" s="97">
        <v>14.6</v>
      </c>
      <c r="F59" s="97">
        <v>10</v>
      </c>
    </row>
    <row r="60" spans="1:6">
      <c r="A60" s="70" t="s">
        <v>304</v>
      </c>
      <c r="B60" s="47" t="s">
        <v>56</v>
      </c>
      <c r="C60" s="47" t="s">
        <v>333</v>
      </c>
      <c r="D60" s="47" t="s">
        <v>366</v>
      </c>
      <c r="E60" s="97">
        <v>4.74</v>
      </c>
      <c r="F60" s="97">
        <v>4.74</v>
      </c>
    </row>
    <row r="61" spans="1:6">
      <c r="A61" s="70" t="s">
        <v>825</v>
      </c>
      <c r="B61" s="47" t="s">
        <v>141</v>
      </c>
      <c r="C61" s="47" t="s">
        <v>376</v>
      </c>
      <c r="D61" s="47" t="s">
        <v>377</v>
      </c>
      <c r="E61" s="97">
        <v>26.46</v>
      </c>
      <c r="F61" s="97">
        <v>26.46</v>
      </c>
    </row>
    <row r="62" spans="1:6">
      <c r="A62" s="70" t="s">
        <v>696</v>
      </c>
      <c r="B62" s="47" t="s">
        <v>98</v>
      </c>
      <c r="C62" s="47" t="s">
        <v>376</v>
      </c>
      <c r="D62" s="47" t="s">
        <v>377</v>
      </c>
      <c r="E62" s="97">
        <v>2.5</v>
      </c>
      <c r="F62" s="97">
        <v>2.5</v>
      </c>
    </row>
    <row r="63" spans="1:6">
      <c r="A63" s="70" t="s">
        <v>229</v>
      </c>
      <c r="B63" s="81" t="s">
        <v>59</v>
      </c>
      <c r="C63" s="81" t="s">
        <v>333</v>
      </c>
      <c r="D63" s="47" t="s">
        <v>334</v>
      </c>
      <c r="E63" s="97">
        <v>7.6520000000000001</v>
      </c>
      <c r="F63" s="97">
        <v>5.2</v>
      </c>
    </row>
    <row r="64" spans="1:6">
      <c r="A64" s="70" t="s">
        <v>230</v>
      </c>
      <c r="B64" s="47" t="s">
        <v>75</v>
      </c>
      <c r="C64" s="47" t="s">
        <v>333</v>
      </c>
      <c r="D64" s="47" t="s">
        <v>366</v>
      </c>
      <c r="E64" s="97">
        <v>19.399999999999999</v>
      </c>
      <c r="F64" s="97">
        <v>19.399999999999999</v>
      </c>
    </row>
    <row r="65" spans="1:6">
      <c r="A65" s="70" t="s">
        <v>826</v>
      </c>
      <c r="B65" s="47" t="s">
        <v>69</v>
      </c>
      <c r="C65" s="47" t="s">
        <v>333</v>
      </c>
      <c r="D65" s="47" t="s">
        <v>366</v>
      </c>
      <c r="E65" s="97">
        <v>38</v>
      </c>
      <c r="F65" s="97">
        <v>38</v>
      </c>
    </row>
    <row r="66" spans="1:6">
      <c r="A66" s="70" t="s">
        <v>700</v>
      </c>
      <c r="B66" s="47" t="s">
        <v>53</v>
      </c>
      <c r="C66" s="47" t="s">
        <v>368</v>
      </c>
      <c r="D66" s="47" t="s">
        <v>334</v>
      </c>
      <c r="E66" s="97">
        <v>6.665</v>
      </c>
      <c r="F66" s="97">
        <v>6.665</v>
      </c>
    </row>
    <row r="67" spans="1:6">
      <c r="A67" s="70" t="s">
        <v>700</v>
      </c>
      <c r="B67" s="47" t="s">
        <v>57</v>
      </c>
      <c r="C67" s="47" t="s">
        <v>333</v>
      </c>
      <c r="D67" s="47" t="s">
        <v>336</v>
      </c>
      <c r="E67" s="97">
        <v>1.31</v>
      </c>
      <c r="F67" s="97">
        <v>1.31</v>
      </c>
    </row>
    <row r="68" spans="1:6">
      <c r="A68" s="70" t="s">
        <v>700</v>
      </c>
      <c r="B68" s="47" t="s">
        <v>59</v>
      </c>
      <c r="C68" s="47" t="s">
        <v>333</v>
      </c>
      <c r="D68" s="47" t="s">
        <v>336</v>
      </c>
      <c r="E68" s="97">
        <v>7.94</v>
      </c>
      <c r="F68" s="97">
        <v>7.94</v>
      </c>
    </row>
    <row r="69" spans="1:6">
      <c r="A69" s="70" t="s">
        <v>700</v>
      </c>
      <c r="B69" s="47" t="s">
        <v>142</v>
      </c>
      <c r="C69" s="47" t="s">
        <v>333</v>
      </c>
      <c r="D69" s="47" t="s">
        <v>336</v>
      </c>
      <c r="E69" s="97">
        <v>2.1</v>
      </c>
      <c r="F69" s="97">
        <v>2.1</v>
      </c>
    </row>
    <row r="70" spans="1:6">
      <c r="A70" s="70" t="s">
        <v>700</v>
      </c>
      <c r="B70" s="47" t="s">
        <v>68</v>
      </c>
      <c r="C70" s="47" t="s">
        <v>333</v>
      </c>
      <c r="D70" s="47" t="s">
        <v>336</v>
      </c>
      <c r="E70" s="97">
        <v>1.534</v>
      </c>
      <c r="F70" s="97">
        <v>1.381</v>
      </c>
    </row>
    <row r="71" spans="1:6">
      <c r="A71" s="70" t="s">
        <v>700</v>
      </c>
      <c r="B71" s="47" t="s">
        <v>92</v>
      </c>
      <c r="C71" s="47" t="s">
        <v>333</v>
      </c>
      <c r="D71" s="47" t="s">
        <v>336</v>
      </c>
      <c r="E71" s="97">
        <v>1.1679999999999999</v>
      </c>
      <c r="F71" s="97">
        <v>1.1679999999999999</v>
      </c>
    </row>
    <row r="72" spans="1:6">
      <c r="A72" s="70" t="s">
        <v>700</v>
      </c>
      <c r="B72" s="47" t="s">
        <v>96</v>
      </c>
      <c r="C72" s="47" t="s">
        <v>333</v>
      </c>
      <c r="D72" s="47" t="s">
        <v>336</v>
      </c>
      <c r="E72" s="97">
        <v>0.74</v>
      </c>
      <c r="F72" s="97">
        <v>0.74</v>
      </c>
    </row>
    <row r="73" spans="1:6">
      <c r="A73" s="70" t="s">
        <v>700</v>
      </c>
      <c r="B73" s="47" t="s">
        <v>113</v>
      </c>
      <c r="C73" s="47" t="s">
        <v>333</v>
      </c>
      <c r="D73" s="47" t="s">
        <v>336</v>
      </c>
      <c r="E73" s="97">
        <v>1.512</v>
      </c>
      <c r="F73" s="97">
        <v>1.512</v>
      </c>
    </row>
    <row r="74" spans="1:6">
      <c r="A74" s="70" t="s">
        <v>700</v>
      </c>
      <c r="B74" s="47" t="s">
        <v>117</v>
      </c>
      <c r="C74" s="47" t="s">
        <v>333</v>
      </c>
      <c r="D74" s="47" t="s">
        <v>336</v>
      </c>
      <c r="E74" s="97">
        <v>1.31</v>
      </c>
      <c r="F74" s="97">
        <v>1.31</v>
      </c>
    </row>
    <row r="75" spans="1:6">
      <c r="A75" s="70" t="s">
        <v>700</v>
      </c>
      <c r="B75" s="47" t="s">
        <v>136</v>
      </c>
      <c r="C75" s="47" t="s">
        <v>333</v>
      </c>
      <c r="D75" s="47" t="s">
        <v>336</v>
      </c>
      <c r="E75" s="97">
        <v>2.4</v>
      </c>
      <c r="F75" s="97">
        <v>2.4</v>
      </c>
    </row>
    <row r="76" spans="1:6">
      <c r="A76" s="70" t="s">
        <v>231</v>
      </c>
      <c r="B76" s="47" t="s">
        <v>76</v>
      </c>
      <c r="C76" s="47" t="s">
        <v>333</v>
      </c>
      <c r="D76" s="47" t="s">
        <v>334</v>
      </c>
      <c r="E76" s="97">
        <v>392.7</v>
      </c>
      <c r="F76" s="97">
        <v>330</v>
      </c>
    </row>
    <row r="77" spans="1:6" ht="28.8">
      <c r="A77" s="70" t="s">
        <v>232</v>
      </c>
      <c r="B77" s="47" t="s">
        <v>78</v>
      </c>
      <c r="C77" s="47" t="s">
        <v>333</v>
      </c>
      <c r="D77" s="47" t="s">
        <v>366</v>
      </c>
      <c r="E77" s="97">
        <v>1.17</v>
      </c>
      <c r="F77" s="97">
        <v>1.17</v>
      </c>
    </row>
    <row r="78" spans="1:6">
      <c r="A78" s="70" t="s">
        <v>233</v>
      </c>
      <c r="B78" s="47" t="s">
        <v>82</v>
      </c>
      <c r="C78" s="47" t="s">
        <v>333</v>
      </c>
      <c r="D78" s="47" t="s">
        <v>366</v>
      </c>
      <c r="E78" s="97">
        <v>10.71</v>
      </c>
      <c r="F78" s="97">
        <v>10.71</v>
      </c>
    </row>
    <row r="79" spans="1:6">
      <c r="A79" s="70" t="s">
        <v>353</v>
      </c>
      <c r="B79" s="47" t="s">
        <v>79</v>
      </c>
      <c r="C79" s="47" t="s">
        <v>333</v>
      </c>
      <c r="D79" s="47" t="s">
        <v>334</v>
      </c>
      <c r="E79" s="97">
        <v>10.154999999999999</v>
      </c>
      <c r="F79" s="97">
        <v>9.7200000000000006</v>
      </c>
    </row>
    <row r="80" spans="1:6" ht="28.8">
      <c r="A80" s="70" t="s">
        <v>234</v>
      </c>
      <c r="B80" s="47" t="s">
        <v>81</v>
      </c>
      <c r="C80" s="47" t="s">
        <v>387</v>
      </c>
      <c r="D80" s="47" t="s">
        <v>388</v>
      </c>
      <c r="E80" s="97">
        <v>37.67</v>
      </c>
      <c r="F80" s="97">
        <v>27.8</v>
      </c>
    </row>
    <row r="81" spans="1:6">
      <c r="A81" s="70" t="s">
        <v>383</v>
      </c>
      <c r="B81" s="47" t="s">
        <v>69</v>
      </c>
      <c r="C81" s="47" t="s">
        <v>384</v>
      </c>
      <c r="D81" s="47" t="s">
        <v>385</v>
      </c>
      <c r="E81" s="97">
        <v>540</v>
      </c>
      <c r="F81" s="97">
        <v>175</v>
      </c>
    </row>
    <row r="82" spans="1:6">
      <c r="A82" s="70" t="s">
        <v>235</v>
      </c>
      <c r="B82" s="47" t="s">
        <v>83</v>
      </c>
      <c r="C82" s="47" t="s">
        <v>333</v>
      </c>
      <c r="D82" s="47" t="s">
        <v>366</v>
      </c>
      <c r="E82" s="97">
        <v>49.8</v>
      </c>
      <c r="F82" s="97">
        <v>46.8</v>
      </c>
    </row>
    <row r="83" spans="1:6">
      <c r="A83" s="70" t="s">
        <v>236</v>
      </c>
      <c r="B83" s="47" t="s">
        <v>84</v>
      </c>
      <c r="C83" s="47" t="s">
        <v>333</v>
      </c>
      <c r="D83" s="47" t="s">
        <v>366</v>
      </c>
      <c r="E83" s="97">
        <v>3.52</v>
      </c>
      <c r="F83" s="97">
        <v>3.52</v>
      </c>
    </row>
    <row r="84" spans="1:6" ht="28.8">
      <c r="A84" s="70" t="s">
        <v>308</v>
      </c>
      <c r="B84" s="47" t="s">
        <v>134</v>
      </c>
      <c r="C84" s="47" t="s">
        <v>333</v>
      </c>
      <c r="D84" s="47" t="s">
        <v>334</v>
      </c>
      <c r="E84" s="97">
        <v>102</v>
      </c>
      <c r="F84" s="97">
        <v>63</v>
      </c>
    </row>
    <row r="85" spans="1:6">
      <c r="A85" s="47" t="s">
        <v>374</v>
      </c>
      <c r="B85" s="47" t="s">
        <v>59</v>
      </c>
      <c r="C85" s="47" t="s">
        <v>333</v>
      </c>
      <c r="D85" s="47" t="s">
        <v>334</v>
      </c>
      <c r="E85" s="97">
        <v>4.4000000000000004</v>
      </c>
      <c r="F85" s="97">
        <v>4.4000000000000004</v>
      </c>
    </row>
    <row r="86" spans="1:6">
      <c r="A86" s="70" t="s">
        <v>237</v>
      </c>
      <c r="B86" s="47" t="s">
        <v>137</v>
      </c>
      <c r="C86" s="47" t="s">
        <v>333</v>
      </c>
      <c r="D86" s="47" t="s">
        <v>366</v>
      </c>
      <c r="E86" s="97">
        <v>26.95</v>
      </c>
      <c r="F86" s="97">
        <v>16.95</v>
      </c>
    </row>
    <row r="87" spans="1:6">
      <c r="A87" s="70" t="s">
        <v>238</v>
      </c>
      <c r="B87" s="47" t="s">
        <v>89</v>
      </c>
      <c r="C87" s="47" t="s">
        <v>333</v>
      </c>
      <c r="D87" s="47" t="s">
        <v>366</v>
      </c>
      <c r="E87" s="97">
        <v>12.4</v>
      </c>
      <c r="F87" s="97">
        <v>11.2</v>
      </c>
    </row>
    <row r="88" spans="1:6">
      <c r="A88" s="70" t="s">
        <v>309</v>
      </c>
      <c r="B88" s="47" t="s">
        <v>90</v>
      </c>
      <c r="C88" s="47" t="s">
        <v>367</v>
      </c>
      <c r="D88" s="47" t="s">
        <v>334</v>
      </c>
      <c r="E88" s="97">
        <v>75.507999999999996</v>
      </c>
      <c r="F88" s="97">
        <v>55.52</v>
      </c>
    </row>
    <row r="89" spans="1:6">
      <c r="A89" s="70" t="s">
        <v>239</v>
      </c>
      <c r="B89" s="47" t="s">
        <v>96</v>
      </c>
      <c r="C89" s="47" t="s">
        <v>333</v>
      </c>
      <c r="D89" s="47" t="s">
        <v>366</v>
      </c>
      <c r="E89" s="97">
        <v>6.3659999999999997</v>
      </c>
      <c r="F89" s="97">
        <v>6.3659999999999997</v>
      </c>
    </row>
    <row r="90" spans="1:6">
      <c r="A90" s="70" t="s">
        <v>390</v>
      </c>
      <c r="B90" s="47" t="s">
        <v>99</v>
      </c>
      <c r="C90" s="47" t="s">
        <v>376</v>
      </c>
      <c r="D90" s="47" t="s">
        <v>377</v>
      </c>
      <c r="E90" s="97">
        <v>48.24</v>
      </c>
      <c r="F90" s="97">
        <v>48.24</v>
      </c>
    </row>
    <row r="91" spans="1:6" ht="28.8">
      <c r="A91" s="70" t="s">
        <v>240</v>
      </c>
      <c r="B91" s="47" t="s">
        <v>97</v>
      </c>
      <c r="C91" s="47" t="s">
        <v>333</v>
      </c>
      <c r="D91" s="47" t="s">
        <v>366</v>
      </c>
      <c r="E91" s="97">
        <v>8.6999999999999993</v>
      </c>
      <c r="F91" s="97">
        <v>6.9</v>
      </c>
    </row>
    <row r="92" spans="1:6">
      <c r="A92" s="70" t="s">
        <v>354</v>
      </c>
      <c r="B92" s="47" t="s">
        <v>97</v>
      </c>
      <c r="C92" s="47" t="s">
        <v>376</v>
      </c>
      <c r="D92" s="47" t="s">
        <v>377</v>
      </c>
      <c r="E92" s="97">
        <v>5.83</v>
      </c>
      <c r="F92" s="97">
        <v>5.83</v>
      </c>
    </row>
    <row r="93" spans="1:6">
      <c r="A93" s="70" t="s">
        <v>355</v>
      </c>
      <c r="B93" s="47" t="s">
        <v>102</v>
      </c>
      <c r="C93" s="47" t="s">
        <v>333</v>
      </c>
      <c r="D93" s="47" t="s">
        <v>334</v>
      </c>
      <c r="E93" s="97">
        <v>58.98</v>
      </c>
      <c r="F93" s="97">
        <v>58.98</v>
      </c>
    </row>
    <row r="94" spans="1:6">
      <c r="A94" s="70" t="s">
        <v>241</v>
      </c>
      <c r="B94" s="47" t="s">
        <v>99</v>
      </c>
      <c r="C94" s="47" t="s">
        <v>827</v>
      </c>
      <c r="D94" s="47" t="s">
        <v>334</v>
      </c>
      <c r="E94" s="97">
        <v>79.025999999999996</v>
      </c>
      <c r="F94" s="97">
        <v>69.622000000000014</v>
      </c>
    </row>
    <row r="95" spans="1:6">
      <c r="A95" s="70" t="s">
        <v>765</v>
      </c>
      <c r="B95" s="47" t="s">
        <v>99</v>
      </c>
      <c r="C95" s="47" t="s">
        <v>376</v>
      </c>
      <c r="D95" s="47" t="s">
        <v>377</v>
      </c>
      <c r="E95" s="97">
        <v>30</v>
      </c>
      <c r="F95" s="97">
        <v>30</v>
      </c>
    </row>
    <row r="96" spans="1:6">
      <c r="A96" s="70" t="s">
        <v>695</v>
      </c>
      <c r="B96" s="47" t="s">
        <v>79</v>
      </c>
      <c r="C96" s="47" t="s">
        <v>333</v>
      </c>
      <c r="D96" s="47" t="s">
        <v>336</v>
      </c>
      <c r="E96" s="97">
        <v>0.997</v>
      </c>
      <c r="F96" s="97">
        <v>0.997</v>
      </c>
    </row>
    <row r="97" spans="1:6">
      <c r="A97" s="47" t="s">
        <v>242</v>
      </c>
      <c r="B97" s="47" t="s">
        <v>100</v>
      </c>
      <c r="C97" s="47" t="s">
        <v>333</v>
      </c>
      <c r="D97" s="47" t="s">
        <v>366</v>
      </c>
      <c r="E97" s="47">
        <v>14.493</v>
      </c>
      <c r="F97" s="47">
        <v>14.493</v>
      </c>
    </row>
    <row r="98" spans="1:6">
      <c r="A98" s="70" t="s">
        <v>243</v>
      </c>
      <c r="B98" s="47" t="s">
        <v>101</v>
      </c>
      <c r="C98" s="47" t="s">
        <v>333</v>
      </c>
      <c r="D98" s="47" t="s">
        <v>334</v>
      </c>
      <c r="E98" s="97">
        <v>15.547000000000001</v>
      </c>
      <c r="F98" s="97">
        <v>15.547000000000001</v>
      </c>
    </row>
    <row r="99" spans="1:6">
      <c r="A99" s="70" t="s">
        <v>766</v>
      </c>
      <c r="B99" s="47" t="s">
        <v>118</v>
      </c>
      <c r="C99" s="47" t="s">
        <v>333</v>
      </c>
      <c r="D99" s="47" t="s">
        <v>336</v>
      </c>
      <c r="E99" s="97">
        <v>1.5</v>
      </c>
      <c r="F99" s="97">
        <v>1.5</v>
      </c>
    </row>
    <row r="100" spans="1:6">
      <c r="A100" s="70" t="s">
        <v>697</v>
      </c>
      <c r="B100" s="47" t="s">
        <v>59</v>
      </c>
      <c r="C100" s="47" t="s">
        <v>619</v>
      </c>
      <c r="D100" s="47" t="s">
        <v>767</v>
      </c>
      <c r="E100" s="97">
        <v>129</v>
      </c>
      <c r="F100" s="97">
        <v>129</v>
      </c>
    </row>
    <row r="101" spans="1:6">
      <c r="A101" s="70" t="s">
        <v>697</v>
      </c>
      <c r="B101" s="47" t="s">
        <v>99</v>
      </c>
      <c r="C101" s="47" t="s">
        <v>333</v>
      </c>
      <c r="D101" s="47" t="s">
        <v>375</v>
      </c>
      <c r="E101" s="97">
        <v>33.9</v>
      </c>
      <c r="F101" s="97">
        <v>33</v>
      </c>
    </row>
    <row r="102" spans="1:6">
      <c r="A102" s="70" t="s">
        <v>244</v>
      </c>
      <c r="B102" s="47" t="s">
        <v>99</v>
      </c>
      <c r="C102" s="47" t="s">
        <v>333</v>
      </c>
      <c r="D102" s="47" t="s">
        <v>334</v>
      </c>
      <c r="E102" s="97">
        <v>374.35</v>
      </c>
      <c r="F102" s="97">
        <v>236.88</v>
      </c>
    </row>
    <row r="103" spans="1:6">
      <c r="A103" s="70" t="s">
        <v>698</v>
      </c>
      <c r="B103" s="47" t="s">
        <v>107</v>
      </c>
      <c r="C103" s="47" t="s">
        <v>333</v>
      </c>
      <c r="D103" s="47" t="s">
        <v>366</v>
      </c>
      <c r="E103" s="97">
        <v>37.5</v>
      </c>
      <c r="F103" s="97">
        <v>37.5</v>
      </c>
    </row>
    <row r="104" spans="1:6">
      <c r="A104" s="70" t="s">
        <v>698</v>
      </c>
      <c r="B104" s="47" t="s">
        <v>126</v>
      </c>
      <c r="C104" s="47" t="s">
        <v>333</v>
      </c>
      <c r="D104" s="47" t="s">
        <v>334</v>
      </c>
      <c r="E104" s="97">
        <v>61.74</v>
      </c>
      <c r="F104" s="97">
        <v>55.559999999999995</v>
      </c>
    </row>
    <row r="105" spans="1:6">
      <c r="A105" s="70" t="s">
        <v>356</v>
      </c>
      <c r="B105" s="47" t="s">
        <v>109</v>
      </c>
      <c r="C105" s="47" t="s">
        <v>392</v>
      </c>
      <c r="D105" s="47" t="s">
        <v>391</v>
      </c>
      <c r="E105" s="97">
        <v>42</v>
      </c>
      <c r="F105" s="97">
        <v>42</v>
      </c>
    </row>
    <row r="106" spans="1:6" ht="28.8">
      <c r="A106" s="70" t="s">
        <v>245</v>
      </c>
      <c r="B106" s="47" t="s">
        <v>54</v>
      </c>
      <c r="C106" s="47" t="s">
        <v>333</v>
      </c>
      <c r="D106" s="47" t="s">
        <v>366</v>
      </c>
      <c r="E106" s="97">
        <v>4.5999999999999996</v>
      </c>
      <c r="F106" s="97">
        <v>4.5999999999999996</v>
      </c>
    </row>
    <row r="107" spans="1:6">
      <c r="A107" s="70" t="s">
        <v>620</v>
      </c>
      <c r="B107" s="47" t="s">
        <v>80</v>
      </c>
      <c r="C107" s="47" t="s">
        <v>333</v>
      </c>
      <c r="D107" s="47" t="s">
        <v>336</v>
      </c>
      <c r="E107" s="97">
        <v>0.81399999999999995</v>
      </c>
      <c r="F107" s="97">
        <v>0.81399999999999995</v>
      </c>
    </row>
    <row r="108" spans="1:6">
      <c r="A108" s="70" t="s">
        <v>620</v>
      </c>
      <c r="B108" s="47" t="s">
        <v>83</v>
      </c>
      <c r="C108" s="47" t="s">
        <v>333</v>
      </c>
      <c r="D108" s="47" t="s">
        <v>336</v>
      </c>
      <c r="E108" s="97">
        <v>1.9</v>
      </c>
      <c r="F108" s="97">
        <v>1.9</v>
      </c>
    </row>
    <row r="109" spans="1:6">
      <c r="A109" s="47" t="s">
        <v>620</v>
      </c>
      <c r="B109" s="47" t="s">
        <v>141</v>
      </c>
      <c r="C109" s="47" t="s">
        <v>333</v>
      </c>
      <c r="D109" s="47" t="s">
        <v>336</v>
      </c>
      <c r="E109" s="47">
        <v>5.931</v>
      </c>
      <c r="F109" s="47">
        <v>5.9310000000000009</v>
      </c>
    </row>
    <row r="110" spans="1:6">
      <c r="A110" s="70" t="s">
        <v>246</v>
      </c>
      <c r="B110" s="47" t="s">
        <v>108</v>
      </c>
      <c r="C110" s="47" t="s">
        <v>333</v>
      </c>
      <c r="D110" s="47" t="s">
        <v>366</v>
      </c>
      <c r="E110" s="97">
        <v>46.95</v>
      </c>
      <c r="F110" s="97">
        <v>43.95</v>
      </c>
    </row>
    <row r="111" spans="1:6">
      <c r="A111" s="70" t="s">
        <v>357</v>
      </c>
      <c r="B111" s="47" t="s">
        <v>110</v>
      </c>
      <c r="C111" s="47" t="s">
        <v>379</v>
      </c>
      <c r="D111" s="47" t="s">
        <v>366</v>
      </c>
      <c r="E111" s="97">
        <v>220</v>
      </c>
      <c r="F111" s="97">
        <v>190</v>
      </c>
    </row>
    <row r="112" spans="1:6">
      <c r="A112" s="70" t="s">
        <v>823</v>
      </c>
      <c r="B112" s="47" t="s">
        <v>66</v>
      </c>
      <c r="C112" s="47" t="s">
        <v>333</v>
      </c>
      <c r="D112" s="47" t="s">
        <v>366</v>
      </c>
      <c r="E112" s="97">
        <v>15.887</v>
      </c>
      <c r="F112" s="97">
        <v>15.887</v>
      </c>
    </row>
    <row r="113" spans="1:6">
      <c r="A113" s="70" t="s">
        <v>358</v>
      </c>
      <c r="B113" s="47" t="s">
        <v>65</v>
      </c>
      <c r="C113" s="47" t="s">
        <v>333</v>
      </c>
      <c r="D113" s="47" t="s">
        <v>375</v>
      </c>
      <c r="E113" s="97">
        <v>90</v>
      </c>
      <c r="F113" s="97">
        <v>90</v>
      </c>
    </row>
    <row r="114" spans="1:6">
      <c r="A114" s="70" t="s">
        <v>358</v>
      </c>
      <c r="B114" s="47" t="s">
        <v>72</v>
      </c>
      <c r="C114" s="47" t="s">
        <v>333</v>
      </c>
      <c r="D114" s="47" t="s">
        <v>375</v>
      </c>
      <c r="E114" s="97">
        <v>68</v>
      </c>
      <c r="F114" s="97">
        <v>68</v>
      </c>
    </row>
    <row r="115" spans="1:6">
      <c r="A115" s="70" t="s">
        <v>358</v>
      </c>
      <c r="B115" s="47" t="s">
        <v>110</v>
      </c>
      <c r="C115" s="47" t="s">
        <v>652</v>
      </c>
      <c r="D115" s="47" t="s">
        <v>393</v>
      </c>
      <c r="E115" s="97">
        <v>141</v>
      </c>
      <c r="F115" s="97">
        <v>141</v>
      </c>
    </row>
    <row r="116" spans="1:6">
      <c r="A116" s="70" t="s">
        <v>359</v>
      </c>
      <c r="B116" s="47" t="s">
        <v>110</v>
      </c>
      <c r="C116" s="47" t="s">
        <v>389</v>
      </c>
      <c r="D116" s="47" t="s">
        <v>394</v>
      </c>
      <c r="E116" s="97">
        <v>108</v>
      </c>
      <c r="F116" s="97">
        <v>108</v>
      </c>
    </row>
    <row r="117" spans="1:6" ht="28.8">
      <c r="A117" s="70" t="s">
        <v>247</v>
      </c>
      <c r="B117" s="47" t="s">
        <v>116</v>
      </c>
      <c r="C117" s="47" t="s">
        <v>333</v>
      </c>
      <c r="D117" s="47" t="s">
        <v>366</v>
      </c>
      <c r="E117" s="97">
        <v>6.9</v>
      </c>
      <c r="F117" s="97">
        <v>6.9</v>
      </c>
    </row>
    <row r="118" spans="1:6">
      <c r="A118" s="70" t="s">
        <v>248</v>
      </c>
      <c r="B118" s="47" t="s">
        <v>69</v>
      </c>
      <c r="C118" s="47" t="s">
        <v>333</v>
      </c>
      <c r="D118" s="47" t="s">
        <v>336</v>
      </c>
      <c r="E118" s="97">
        <v>3.7530000000000001</v>
      </c>
      <c r="F118" s="97">
        <v>3.7530000000000001</v>
      </c>
    </row>
    <row r="119" spans="1:6">
      <c r="A119" s="70" t="s">
        <v>248</v>
      </c>
      <c r="B119" s="47" t="s">
        <v>62</v>
      </c>
      <c r="C119" s="47" t="s">
        <v>333</v>
      </c>
      <c r="D119" s="47" t="s">
        <v>336</v>
      </c>
      <c r="E119" s="97">
        <v>0.74</v>
      </c>
      <c r="F119" s="97">
        <v>0.74</v>
      </c>
    </row>
    <row r="120" spans="1:6">
      <c r="A120" s="70" t="s">
        <v>249</v>
      </c>
      <c r="B120" s="47" t="s">
        <v>110</v>
      </c>
      <c r="C120" s="47" t="s">
        <v>333</v>
      </c>
      <c r="D120" s="47" t="s">
        <v>366</v>
      </c>
      <c r="E120" s="97">
        <v>1.7649999999999999</v>
      </c>
      <c r="F120" s="97">
        <v>1.7649999999999999</v>
      </c>
    </row>
    <row r="121" spans="1:6">
      <c r="A121" s="70" t="s">
        <v>250</v>
      </c>
      <c r="B121" s="47" t="s">
        <v>111</v>
      </c>
      <c r="C121" s="47" t="s">
        <v>389</v>
      </c>
      <c r="D121" s="47" t="s">
        <v>366</v>
      </c>
      <c r="E121" s="97">
        <v>1.2</v>
      </c>
      <c r="F121" s="97">
        <v>1.2</v>
      </c>
    </row>
    <row r="122" spans="1:6">
      <c r="A122" s="70" t="s">
        <v>251</v>
      </c>
      <c r="B122" s="47" t="s">
        <v>114</v>
      </c>
      <c r="C122" s="47" t="s">
        <v>333</v>
      </c>
      <c r="D122" s="47" t="s">
        <v>366</v>
      </c>
      <c r="E122" s="97">
        <v>4.5999999999999996</v>
      </c>
      <c r="F122" s="97">
        <v>3.3</v>
      </c>
    </row>
    <row r="123" spans="1:6">
      <c r="A123" s="70" t="s">
        <v>252</v>
      </c>
      <c r="B123" s="47" t="s">
        <v>113</v>
      </c>
      <c r="C123" s="47" t="s">
        <v>333</v>
      </c>
      <c r="D123" s="47" t="s">
        <v>366</v>
      </c>
      <c r="E123" s="97">
        <v>10.9</v>
      </c>
      <c r="F123" s="97">
        <v>10.628</v>
      </c>
    </row>
    <row r="124" spans="1:6">
      <c r="A124" s="70" t="s">
        <v>253</v>
      </c>
      <c r="B124" s="47" t="s">
        <v>92</v>
      </c>
      <c r="C124" s="47" t="s">
        <v>368</v>
      </c>
      <c r="D124" s="47" t="s">
        <v>366</v>
      </c>
      <c r="E124" s="97">
        <v>15.82</v>
      </c>
      <c r="F124" s="97">
        <v>15.82</v>
      </c>
    </row>
    <row r="125" spans="1:6">
      <c r="A125" s="70" t="s">
        <v>253</v>
      </c>
      <c r="B125" s="47" t="s">
        <v>93</v>
      </c>
      <c r="C125" s="47" t="s">
        <v>333</v>
      </c>
      <c r="D125" s="47" t="s">
        <v>366</v>
      </c>
      <c r="E125" s="97">
        <v>8.5950000000000006</v>
      </c>
      <c r="F125" s="97">
        <v>8.5950000000000006</v>
      </c>
    </row>
    <row r="126" spans="1:6">
      <c r="A126" s="70" t="s">
        <v>253</v>
      </c>
      <c r="B126" s="47" t="s">
        <v>94</v>
      </c>
      <c r="C126" s="47" t="s">
        <v>333</v>
      </c>
      <c r="D126" s="47" t="s">
        <v>366</v>
      </c>
      <c r="E126" s="97">
        <v>5.52</v>
      </c>
      <c r="F126" s="97">
        <v>5.52</v>
      </c>
    </row>
    <row r="127" spans="1:6">
      <c r="A127" s="70" t="s">
        <v>395</v>
      </c>
      <c r="B127" s="47" t="s">
        <v>130</v>
      </c>
      <c r="C127" s="47" t="s">
        <v>333</v>
      </c>
      <c r="D127" s="47" t="s">
        <v>370</v>
      </c>
      <c r="E127" s="97">
        <v>46.037599999999998</v>
      </c>
      <c r="F127" s="97">
        <v>46.037599999999998</v>
      </c>
    </row>
    <row r="128" spans="1:6" ht="28.8">
      <c r="A128" s="70" t="s">
        <v>621</v>
      </c>
      <c r="B128" s="47" t="s">
        <v>117</v>
      </c>
      <c r="C128" s="47" t="s">
        <v>333</v>
      </c>
      <c r="D128" s="47" t="s">
        <v>366</v>
      </c>
      <c r="E128" s="97">
        <v>9.7460000000000004</v>
      </c>
      <c r="F128" s="97">
        <v>9.2200000000000006</v>
      </c>
    </row>
    <row r="129" spans="1:6">
      <c r="A129" s="70" t="s">
        <v>622</v>
      </c>
      <c r="B129" s="47" t="s">
        <v>118</v>
      </c>
      <c r="C129" s="47" t="s">
        <v>333</v>
      </c>
      <c r="D129" s="47" t="s">
        <v>366</v>
      </c>
      <c r="E129" s="97">
        <v>11.1</v>
      </c>
      <c r="F129" s="97">
        <v>9.9</v>
      </c>
    </row>
    <row r="130" spans="1:6">
      <c r="A130" s="70" t="s">
        <v>310</v>
      </c>
      <c r="B130" s="47" t="s">
        <v>98</v>
      </c>
      <c r="C130" s="47" t="s">
        <v>368</v>
      </c>
      <c r="D130" s="47" t="s">
        <v>366</v>
      </c>
      <c r="E130" s="97">
        <v>18.350000000000001</v>
      </c>
      <c r="F130" s="97">
        <v>18.350000000000001</v>
      </c>
    </row>
    <row r="131" spans="1:6" ht="28.8">
      <c r="A131" s="70" t="s">
        <v>298</v>
      </c>
      <c r="B131" s="47" t="s">
        <v>122</v>
      </c>
      <c r="C131" s="47" t="s">
        <v>379</v>
      </c>
      <c r="D131" s="47" t="s">
        <v>366</v>
      </c>
      <c r="E131" s="97">
        <v>52.1</v>
      </c>
      <c r="F131" s="97">
        <v>52.1</v>
      </c>
    </row>
    <row r="132" spans="1:6">
      <c r="A132" s="70" t="s">
        <v>831</v>
      </c>
      <c r="B132" s="47" t="s">
        <v>128</v>
      </c>
      <c r="C132" s="47" t="s">
        <v>397</v>
      </c>
      <c r="D132" s="47" t="s">
        <v>388</v>
      </c>
      <c r="E132" s="97">
        <v>4.5999999999999996</v>
      </c>
      <c r="F132" s="97">
        <v>4.5999999999999996</v>
      </c>
    </row>
    <row r="133" spans="1:6">
      <c r="A133" s="70" t="s">
        <v>255</v>
      </c>
      <c r="B133" s="47" t="s">
        <v>124</v>
      </c>
      <c r="C133" s="47" t="s">
        <v>333</v>
      </c>
      <c r="D133" s="47" t="s">
        <v>334</v>
      </c>
      <c r="E133" s="97">
        <v>170.6</v>
      </c>
      <c r="F133" s="97">
        <v>170.6</v>
      </c>
    </row>
    <row r="134" spans="1:6">
      <c r="A134" s="70" t="s">
        <v>297</v>
      </c>
      <c r="B134" s="47" t="s">
        <v>141</v>
      </c>
      <c r="C134" s="47" t="s">
        <v>333</v>
      </c>
      <c r="D134" s="47" t="s">
        <v>366</v>
      </c>
      <c r="E134" s="97">
        <v>204.167</v>
      </c>
      <c r="F134" s="97">
        <v>204.167</v>
      </c>
    </row>
    <row r="135" spans="1:6">
      <c r="A135" s="70" t="s">
        <v>360</v>
      </c>
      <c r="B135" s="47" t="s">
        <v>70</v>
      </c>
      <c r="C135" s="47" t="s">
        <v>376</v>
      </c>
      <c r="D135" s="47" t="s">
        <v>377</v>
      </c>
      <c r="E135" s="97">
        <v>4.5999999999999996</v>
      </c>
      <c r="F135" s="97">
        <v>3.6</v>
      </c>
    </row>
    <row r="136" spans="1:6">
      <c r="A136" s="70" t="s">
        <v>256</v>
      </c>
      <c r="B136" s="47" t="s">
        <v>70</v>
      </c>
      <c r="C136" s="47" t="s">
        <v>333</v>
      </c>
      <c r="D136" s="47" t="s">
        <v>366</v>
      </c>
      <c r="E136" s="97">
        <v>16.100000000000001</v>
      </c>
      <c r="F136" s="97">
        <v>8.77</v>
      </c>
    </row>
    <row r="137" spans="1:6">
      <c r="A137" s="70" t="s">
        <v>623</v>
      </c>
      <c r="B137" s="47" t="s">
        <v>125</v>
      </c>
      <c r="C137" s="47" t="s">
        <v>333</v>
      </c>
      <c r="D137" s="47" t="s">
        <v>336</v>
      </c>
      <c r="E137" s="97">
        <v>1.077</v>
      </c>
      <c r="F137" s="97">
        <v>1.077</v>
      </c>
    </row>
    <row r="138" spans="1:6">
      <c r="A138" s="70" t="s">
        <v>335</v>
      </c>
      <c r="B138" s="47" t="s">
        <v>127</v>
      </c>
      <c r="C138" s="47" t="s">
        <v>333</v>
      </c>
      <c r="D138" s="47" t="s">
        <v>336</v>
      </c>
      <c r="E138" s="97">
        <v>7.1</v>
      </c>
      <c r="F138" s="97">
        <v>7.1</v>
      </c>
    </row>
    <row r="139" spans="1:6">
      <c r="A139" s="70" t="s">
        <v>257</v>
      </c>
      <c r="B139" s="47" t="s">
        <v>127</v>
      </c>
      <c r="C139" s="47" t="s">
        <v>368</v>
      </c>
      <c r="D139" s="47" t="s">
        <v>334</v>
      </c>
      <c r="E139" s="97">
        <v>92.234499999999997</v>
      </c>
      <c r="F139" s="97">
        <v>91.545500000000018</v>
      </c>
    </row>
    <row r="140" spans="1:6">
      <c r="A140" s="70" t="s">
        <v>313</v>
      </c>
      <c r="B140" s="47" t="s">
        <v>121</v>
      </c>
      <c r="C140" s="47" t="s">
        <v>396</v>
      </c>
      <c r="D140" s="47" t="s">
        <v>388</v>
      </c>
      <c r="E140" s="97">
        <v>30.67</v>
      </c>
      <c r="F140" s="97">
        <v>26.64</v>
      </c>
    </row>
    <row r="141" spans="1:6">
      <c r="A141" s="70" t="s">
        <v>281</v>
      </c>
      <c r="B141" s="47" t="s">
        <v>131</v>
      </c>
      <c r="C141" s="47" t="s">
        <v>368</v>
      </c>
      <c r="D141" s="47" t="s">
        <v>366</v>
      </c>
      <c r="E141" s="97">
        <v>18.25</v>
      </c>
      <c r="F141" s="97">
        <v>18.25</v>
      </c>
    </row>
    <row r="142" spans="1:6">
      <c r="A142" s="70" t="s">
        <v>361</v>
      </c>
      <c r="B142" s="47" t="s">
        <v>91</v>
      </c>
      <c r="C142" s="47" t="s">
        <v>367</v>
      </c>
      <c r="D142" s="47" t="s">
        <v>399</v>
      </c>
      <c r="E142" s="97">
        <v>186.5</v>
      </c>
      <c r="F142" s="97">
        <v>186.5</v>
      </c>
    </row>
    <row r="143" spans="1:6">
      <c r="A143" s="70" t="s">
        <v>502</v>
      </c>
      <c r="B143" s="47" t="s">
        <v>135</v>
      </c>
      <c r="C143" s="47" t="s">
        <v>389</v>
      </c>
      <c r="D143" s="47" t="s">
        <v>366</v>
      </c>
      <c r="E143" s="97">
        <v>0.55000000000000004</v>
      </c>
      <c r="F143" s="97">
        <v>0.55000000000000004</v>
      </c>
    </row>
    <row r="144" spans="1:6">
      <c r="A144" s="70" t="s">
        <v>258</v>
      </c>
      <c r="B144" s="47" t="s">
        <v>88</v>
      </c>
      <c r="C144" s="47" t="s">
        <v>333</v>
      </c>
      <c r="D144" s="47" t="s">
        <v>370</v>
      </c>
      <c r="E144" s="97">
        <v>2.46</v>
      </c>
      <c r="F144" s="97">
        <v>2.46</v>
      </c>
    </row>
    <row r="145" spans="1:6">
      <c r="A145" s="70" t="s">
        <v>829</v>
      </c>
      <c r="B145" s="47" t="s">
        <v>107</v>
      </c>
      <c r="C145" s="47" t="s">
        <v>389</v>
      </c>
      <c r="D145" s="47" t="s">
        <v>391</v>
      </c>
      <c r="E145" s="97">
        <v>46</v>
      </c>
      <c r="F145" s="97">
        <v>46</v>
      </c>
    </row>
    <row r="146" spans="1:6">
      <c r="A146" s="70" t="s">
        <v>259</v>
      </c>
      <c r="B146" s="47" t="s">
        <v>136</v>
      </c>
      <c r="C146" s="47" t="s">
        <v>333</v>
      </c>
      <c r="D146" s="47" t="s">
        <v>366</v>
      </c>
      <c r="E146" s="97">
        <v>29.92</v>
      </c>
      <c r="F146" s="97">
        <v>15.876999999999999</v>
      </c>
    </row>
    <row r="147" spans="1:6">
      <c r="A147" s="47" t="s">
        <v>280</v>
      </c>
      <c r="B147" s="47" t="s">
        <v>129</v>
      </c>
      <c r="C147" s="47" t="s">
        <v>333</v>
      </c>
      <c r="D147" s="47" t="s">
        <v>366</v>
      </c>
      <c r="E147" s="97">
        <v>21.25</v>
      </c>
      <c r="F147" s="97">
        <v>20.67</v>
      </c>
    </row>
    <row r="148" spans="1:6">
      <c r="A148" s="70" t="s">
        <v>260</v>
      </c>
      <c r="B148" s="47" t="s">
        <v>77</v>
      </c>
      <c r="C148" s="47" t="s">
        <v>333</v>
      </c>
      <c r="D148" s="47" t="s">
        <v>366</v>
      </c>
      <c r="E148" s="97">
        <v>18.777000000000001</v>
      </c>
      <c r="F148" s="97">
        <v>18.777000000000001</v>
      </c>
    </row>
    <row r="149" spans="1:6">
      <c r="A149" s="70" t="s">
        <v>278</v>
      </c>
      <c r="B149" s="47" t="s">
        <v>123</v>
      </c>
      <c r="C149" s="47" t="s">
        <v>333</v>
      </c>
      <c r="D149" s="47" t="s">
        <v>366</v>
      </c>
      <c r="E149" s="97">
        <v>17.399999999999999</v>
      </c>
      <c r="F149" s="97">
        <v>17.399999999999999</v>
      </c>
    </row>
    <row r="150" spans="1:6">
      <c r="A150" s="70" t="s">
        <v>261</v>
      </c>
      <c r="B150" s="47" t="s">
        <v>102</v>
      </c>
      <c r="C150" s="47" t="s">
        <v>333</v>
      </c>
      <c r="D150" s="47" t="s">
        <v>366</v>
      </c>
      <c r="E150" s="97">
        <v>0.86</v>
      </c>
      <c r="F150" s="97">
        <v>0.86</v>
      </c>
    </row>
    <row r="151" spans="1:6" ht="28.8">
      <c r="A151" s="70" t="s">
        <v>503</v>
      </c>
      <c r="B151" s="47" t="s">
        <v>139</v>
      </c>
      <c r="C151" s="47" t="s">
        <v>333</v>
      </c>
      <c r="D151" s="47" t="s">
        <v>334</v>
      </c>
      <c r="E151" s="97">
        <v>38.972999999999999</v>
      </c>
      <c r="F151" s="97">
        <v>38.972999999999999</v>
      </c>
    </row>
    <row r="152" spans="1:6">
      <c r="A152" s="70" t="s">
        <v>362</v>
      </c>
      <c r="B152" s="47" t="s">
        <v>94</v>
      </c>
      <c r="C152" s="47" t="s">
        <v>376</v>
      </c>
      <c r="D152" s="47" t="s">
        <v>377</v>
      </c>
      <c r="E152" s="97">
        <v>1.6</v>
      </c>
      <c r="F152" s="97">
        <v>1.6</v>
      </c>
    </row>
    <row r="153" spans="1:6">
      <c r="A153" s="70" t="s">
        <v>262</v>
      </c>
      <c r="B153" s="47" t="s">
        <v>52</v>
      </c>
      <c r="C153" s="47" t="s">
        <v>333</v>
      </c>
      <c r="D153" s="47" t="s">
        <v>366</v>
      </c>
      <c r="E153" s="97">
        <v>1.38</v>
      </c>
      <c r="F153" s="97">
        <v>1.2</v>
      </c>
    </row>
    <row r="154" spans="1:6">
      <c r="A154" s="70" t="s">
        <v>262</v>
      </c>
      <c r="B154" s="47" t="s">
        <v>58</v>
      </c>
      <c r="C154" s="47" t="s">
        <v>333</v>
      </c>
      <c r="D154" s="47" t="s">
        <v>336</v>
      </c>
      <c r="E154" s="97">
        <v>1.1559999999999999</v>
      </c>
      <c r="F154" s="97">
        <v>1.1559999999999999</v>
      </c>
    </row>
    <row r="155" spans="1:6">
      <c r="A155" s="70" t="s">
        <v>262</v>
      </c>
      <c r="B155" s="47" t="s">
        <v>59</v>
      </c>
      <c r="C155" s="47" t="s">
        <v>619</v>
      </c>
      <c r="D155" s="47" t="s">
        <v>651</v>
      </c>
      <c r="E155" s="97">
        <v>2.78</v>
      </c>
      <c r="F155" s="97">
        <v>2.78</v>
      </c>
    </row>
    <row r="156" spans="1:6">
      <c r="A156" s="70" t="s">
        <v>262</v>
      </c>
      <c r="B156" s="47" t="s">
        <v>60</v>
      </c>
      <c r="C156" s="47" t="s">
        <v>333</v>
      </c>
      <c r="D156" s="47" t="s">
        <v>334</v>
      </c>
      <c r="E156" s="97">
        <v>12.6</v>
      </c>
      <c r="F156" s="97">
        <v>12.6</v>
      </c>
    </row>
    <row r="157" spans="1:6">
      <c r="A157" s="70" t="s">
        <v>262</v>
      </c>
      <c r="B157" s="47" t="s">
        <v>65</v>
      </c>
      <c r="C157" s="47" t="s">
        <v>379</v>
      </c>
      <c r="D157" s="47" t="s">
        <v>365</v>
      </c>
      <c r="E157" s="97">
        <v>335.8</v>
      </c>
      <c r="F157" s="97">
        <v>335.8</v>
      </c>
    </row>
    <row r="158" spans="1:6">
      <c r="A158" s="70" t="s">
        <v>262</v>
      </c>
      <c r="B158" s="47" t="s">
        <v>112</v>
      </c>
      <c r="C158" s="47" t="s">
        <v>333</v>
      </c>
      <c r="D158" s="47" t="s">
        <v>336</v>
      </c>
      <c r="E158" s="97">
        <v>1.5</v>
      </c>
      <c r="F158" s="97">
        <v>1.5</v>
      </c>
    </row>
    <row r="159" spans="1:6">
      <c r="A159" s="70" t="s">
        <v>262</v>
      </c>
      <c r="B159" s="47" t="s">
        <v>66</v>
      </c>
      <c r="C159" s="47" t="s">
        <v>381</v>
      </c>
      <c r="D159" s="47" t="s">
        <v>382</v>
      </c>
      <c r="E159" s="97">
        <v>108</v>
      </c>
      <c r="F159" s="97">
        <v>108</v>
      </c>
    </row>
    <row r="160" spans="1:6">
      <c r="A160" s="70" t="s">
        <v>262</v>
      </c>
      <c r="B160" s="47" t="s">
        <v>73</v>
      </c>
      <c r="C160" s="47" t="s">
        <v>333</v>
      </c>
      <c r="D160" s="47" t="s">
        <v>336</v>
      </c>
      <c r="E160" s="97">
        <v>1.1599999999999999</v>
      </c>
      <c r="F160" s="97">
        <v>1.1599999999999999</v>
      </c>
    </row>
    <row r="161" spans="1:6">
      <c r="A161" s="70" t="s">
        <v>262</v>
      </c>
      <c r="B161" s="47" t="s">
        <v>75</v>
      </c>
      <c r="C161" s="47" t="s">
        <v>333</v>
      </c>
      <c r="D161" s="47" t="s">
        <v>336</v>
      </c>
      <c r="E161" s="97">
        <v>1.62</v>
      </c>
      <c r="F161" s="97">
        <v>1.62</v>
      </c>
    </row>
    <row r="162" spans="1:6">
      <c r="A162" s="70" t="s">
        <v>262</v>
      </c>
      <c r="B162" s="47" t="s">
        <v>77</v>
      </c>
      <c r="C162" s="47" t="s">
        <v>333</v>
      </c>
      <c r="D162" s="47" t="s">
        <v>336</v>
      </c>
      <c r="E162" s="97">
        <v>2.29</v>
      </c>
      <c r="F162" s="97">
        <v>2.29</v>
      </c>
    </row>
    <row r="163" spans="1:6">
      <c r="A163" s="70" t="s">
        <v>262</v>
      </c>
      <c r="B163" s="47" t="s">
        <v>82</v>
      </c>
      <c r="C163" s="47" t="s">
        <v>333</v>
      </c>
      <c r="D163" s="47" t="s">
        <v>336</v>
      </c>
      <c r="E163" s="97">
        <v>1.57</v>
      </c>
      <c r="F163" s="97">
        <v>1.57</v>
      </c>
    </row>
    <row r="164" spans="1:6">
      <c r="A164" s="70" t="s">
        <v>262</v>
      </c>
      <c r="B164" s="47" t="s">
        <v>98</v>
      </c>
      <c r="C164" s="47" t="s">
        <v>333</v>
      </c>
      <c r="D164" s="47" t="s">
        <v>336</v>
      </c>
      <c r="E164" s="97">
        <v>1.58</v>
      </c>
      <c r="F164" s="97">
        <v>1.58</v>
      </c>
    </row>
    <row r="165" spans="1:6">
      <c r="A165" s="70" t="s">
        <v>262</v>
      </c>
      <c r="B165" s="47" t="s">
        <v>100</v>
      </c>
      <c r="C165" s="47" t="s">
        <v>333</v>
      </c>
      <c r="D165" s="47" t="s">
        <v>336</v>
      </c>
      <c r="E165" s="97">
        <v>1.38</v>
      </c>
      <c r="F165" s="97">
        <v>1.2689999999999999</v>
      </c>
    </row>
    <row r="166" spans="1:6">
      <c r="A166" s="70" t="s">
        <v>262</v>
      </c>
      <c r="B166" s="47" t="s">
        <v>72</v>
      </c>
      <c r="C166" s="47" t="s">
        <v>379</v>
      </c>
      <c r="D166" s="47" t="s">
        <v>385</v>
      </c>
      <c r="E166" s="97">
        <v>222.34</v>
      </c>
      <c r="F166" s="97">
        <v>222.34</v>
      </c>
    </row>
    <row r="167" spans="1:6">
      <c r="A167" s="70" t="s">
        <v>262</v>
      </c>
      <c r="B167" s="47" t="s">
        <v>119</v>
      </c>
      <c r="C167" s="47" t="s">
        <v>379</v>
      </c>
      <c r="D167" s="47" t="s">
        <v>334</v>
      </c>
      <c r="E167" s="97">
        <v>73.16</v>
      </c>
      <c r="F167" s="97">
        <v>32.5</v>
      </c>
    </row>
    <row r="168" spans="1:6">
      <c r="A168" s="70" t="s">
        <v>262</v>
      </c>
      <c r="B168" s="47" t="s">
        <v>115</v>
      </c>
      <c r="C168" s="47" t="s">
        <v>333</v>
      </c>
      <c r="D168" s="47" t="s">
        <v>366</v>
      </c>
      <c r="E168" s="97">
        <v>25.2</v>
      </c>
      <c r="F168" s="97">
        <v>25.2</v>
      </c>
    </row>
    <row r="169" spans="1:6">
      <c r="A169" s="47" t="s">
        <v>262</v>
      </c>
      <c r="B169" s="47" t="s">
        <v>141</v>
      </c>
      <c r="C169" s="47" t="s">
        <v>333</v>
      </c>
      <c r="D169" s="47" t="s">
        <v>336</v>
      </c>
      <c r="E169" s="47">
        <v>9.5850000000000009</v>
      </c>
      <c r="F169" s="47">
        <v>9.5850000000000009</v>
      </c>
    </row>
    <row r="170" spans="1:6">
      <c r="A170" s="70" t="s">
        <v>262</v>
      </c>
      <c r="B170" s="47" t="s">
        <v>136</v>
      </c>
      <c r="C170" s="47" t="s">
        <v>333</v>
      </c>
      <c r="D170" s="47" t="s">
        <v>336</v>
      </c>
      <c r="E170" s="97">
        <v>1.274</v>
      </c>
      <c r="F170" s="97">
        <v>1.274</v>
      </c>
    </row>
    <row r="171" spans="1:6">
      <c r="A171" s="70" t="s">
        <v>262</v>
      </c>
      <c r="B171" s="47" t="s">
        <v>132</v>
      </c>
      <c r="C171" s="47" t="s">
        <v>333</v>
      </c>
      <c r="D171" s="47" t="s">
        <v>366</v>
      </c>
      <c r="E171" s="97">
        <v>3.4550000000000001</v>
      </c>
      <c r="F171" s="97">
        <v>3.4550000000000001</v>
      </c>
    </row>
    <row r="172" spans="1:6">
      <c r="A172" s="70" t="s">
        <v>264</v>
      </c>
      <c r="B172" s="47" t="s">
        <v>86</v>
      </c>
      <c r="C172" s="47" t="s">
        <v>368</v>
      </c>
      <c r="D172" s="47" t="s">
        <v>334</v>
      </c>
      <c r="E172" s="97">
        <v>14.91</v>
      </c>
      <c r="F172" s="97">
        <v>14.91</v>
      </c>
    </row>
    <row r="173" spans="1:6">
      <c r="A173" s="70" t="s">
        <v>653</v>
      </c>
      <c r="B173" s="47" t="s">
        <v>140</v>
      </c>
      <c r="C173" s="47" t="s">
        <v>368</v>
      </c>
      <c r="D173" s="47" t="s">
        <v>366</v>
      </c>
      <c r="E173" s="97">
        <v>5.6749999999999998</v>
      </c>
      <c r="F173" s="97">
        <v>5.6749999999999998</v>
      </c>
    </row>
  </sheetData>
  <pageMargins left="0.70866141732283472" right="0.70866141732283472" top="0.74803149606299213" bottom="0.74803149606299213" header="0.31496062992125984" footer="0.31496062992125984"/>
  <pageSetup paperSize="9" scale="45" fitToHeight="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30"/>
  <sheetViews>
    <sheetView view="pageBreakPreview" zoomScaleNormal="100" zoomScaleSheetLayoutView="100" workbookViewId="0">
      <selection sqref="A1:B1"/>
    </sheetView>
  </sheetViews>
  <sheetFormatPr defaultRowHeight="14.4"/>
  <cols>
    <col min="1" max="1" width="20.44140625" bestFit="1" customWidth="1"/>
    <col min="2" max="2" width="76.109375" customWidth="1"/>
    <col min="4" max="4" width="20.44140625" bestFit="1" customWidth="1"/>
    <col min="5" max="5" width="19.5546875" bestFit="1" customWidth="1"/>
  </cols>
  <sheetData>
    <row r="1" spans="1:2">
      <c r="A1" s="221" t="s">
        <v>364</v>
      </c>
      <c r="B1" s="221"/>
    </row>
    <row r="2" spans="1:2">
      <c r="A2" s="225" t="s">
        <v>574</v>
      </c>
      <c r="B2" s="226"/>
    </row>
    <row r="3" spans="1:2" ht="28.8">
      <c r="A3" s="67" t="s">
        <v>450</v>
      </c>
      <c r="B3" s="68" t="s">
        <v>342</v>
      </c>
    </row>
    <row r="4" spans="1:2" ht="28.8">
      <c r="A4" s="67" t="s">
        <v>391</v>
      </c>
      <c r="B4" s="68" t="s">
        <v>343</v>
      </c>
    </row>
    <row r="5" spans="1:2" ht="28.8">
      <c r="A5" s="69" t="s">
        <v>451</v>
      </c>
      <c r="B5" s="68" t="s">
        <v>344</v>
      </c>
    </row>
    <row r="6" spans="1:2">
      <c r="A6" s="69" t="s">
        <v>371</v>
      </c>
      <c r="B6" s="68" t="s">
        <v>346</v>
      </c>
    </row>
    <row r="7" spans="1:2">
      <c r="A7" s="26" t="s">
        <v>452</v>
      </c>
      <c r="B7" s="68" t="s">
        <v>347</v>
      </c>
    </row>
    <row r="8" spans="1:2">
      <c r="A8" s="26" t="s">
        <v>453</v>
      </c>
      <c r="B8" s="70" t="s">
        <v>746</v>
      </c>
    </row>
    <row r="9" spans="1:2" ht="28.8">
      <c r="A9" s="71" t="s">
        <v>454</v>
      </c>
      <c r="B9" s="68" t="s">
        <v>348</v>
      </c>
    </row>
    <row r="10" spans="1:2">
      <c r="A10" s="26" t="s">
        <v>377</v>
      </c>
      <c r="B10" s="70" t="s">
        <v>349</v>
      </c>
    </row>
    <row r="11" spans="1:2">
      <c r="A11" s="67" t="s">
        <v>455</v>
      </c>
      <c r="B11" s="68" t="s">
        <v>350</v>
      </c>
    </row>
    <row r="12" spans="1:2">
      <c r="A12" s="67" t="s">
        <v>681</v>
      </c>
      <c r="B12" s="104" t="s">
        <v>678</v>
      </c>
    </row>
    <row r="13" spans="1:2">
      <c r="A13" s="67" t="s">
        <v>679</v>
      </c>
      <c r="B13" s="104" t="s">
        <v>680</v>
      </c>
    </row>
    <row r="14" spans="1:2">
      <c r="A14" s="225" t="s">
        <v>575</v>
      </c>
      <c r="B14" s="226"/>
    </row>
    <row r="15" spans="1:2">
      <c r="A15" s="92" t="s">
        <v>389</v>
      </c>
      <c r="B15" s="48" t="s">
        <v>443</v>
      </c>
    </row>
    <row r="16" spans="1:2">
      <c r="A16" s="92" t="s">
        <v>440</v>
      </c>
      <c r="B16" s="48" t="s">
        <v>444</v>
      </c>
    </row>
    <row r="17" spans="1:2">
      <c r="A17" s="92" t="s">
        <v>333</v>
      </c>
      <c r="B17" s="48" t="s">
        <v>445</v>
      </c>
    </row>
    <row r="18" spans="1:2">
      <c r="A18" s="92" t="s">
        <v>435</v>
      </c>
      <c r="B18" s="48" t="s">
        <v>446</v>
      </c>
    </row>
    <row r="19" spans="1:2">
      <c r="A19" s="92" t="s">
        <v>439</v>
      </c>
      <c r="B19" s="48" t="s">
        <v>447</v>
      </c>
    </row>
    <row r="20" spans="1:2">
      <c r="A20" s="92" t="s">
        <v>438</v>
      </c>
      <c r="B20" s="48" t="s">
        <v>448</v>
      </c>
    </row>
    <row r="21" spans="1:2">
      <c r="A21" s="92" t="s">
        <v>373</v>
      </c>
      <c r="B21" s="48" t="s">
        <v>449</v>
      </c>
    </row>
    <row r="22" spans="1:2">
      <c r="A22" s="92" t="s">
        <v>392</v>
      </c>
      <c r="B22" s="48" t="s">
        <v>456</v>
      </c>
    </row>
    <row r="23" spans="1:2">
      <c r="A23" s="92" t="s">
        <v>441</v>
      </c>
      <c r="B23" s="48" t="s">
        <v>458</v>
      </c>
    </row>
    <row r="24" spans="1:2">
      <c r="A24" s="92" t="s">
        <v>437</v>
      </c>
      <c r="B24" s="48" t="s">
        <v>457</v>
      </c>
    </row>
    <row r="25" spans="1:2">
      <c r="A25" s="92" t="s">
        <v>442</v>
      </c>
      <c r="B25" s="48" t="s">
        <v>459</v>
      </c>
    </row>
    <row r="26" spans="1:2">
      <c r="A26" s="92" t="s">
        <v>433</v>
      </c>
      <c r="B26" s="48" t="s">
        <v>460</v>
      </c>
    </row>
    <row r="27" spans="1:2">
      <c r="A27" s="92" t="s">
        <v>434</v>
      </c>
      <c r="B27" s="48" t="s">
        <v>461</v>
      </c>
    </row>
    <row r="28" spans="1:2">
      <c r="A28" s="92" t="s">
        <v>376</v>
      </c>
      <c r="B28" s="48" t="s">
        <v>462</v>
      </c>
    </row>
    <row r="29" spans="1:2">
      <c r="A29" s="92" t="s">
        <v>436</v>
      </c>
      <c r="B29" s="48" t="s">
        <v>610</v>
      </c>
    </row>
    <row r="30" spans="1:2">
      <c r="A30" s="48" t="s">
        <v>614</v>
      </c>
      <c r="B30" s="48" t="s">
        <v>615</v>
      </c>
    </row>
  </sheetData>
  <mergeCells count="3">
    <mergeCell ref="A1:B1"/>
    <mergeCell ref="A2:B2"/>
    <mergeCell ref="A14:B14"/>
  </mergeCells>
  <pageMargins left="0.70866141732283472" right="0.70866141732283472" top="0.74803149606299213" bottom="0.74803149606299213"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35"/>
  <sheetViews>
    <sheetView view="pageBreakPreview" zoomScaleNormal="100" zoomScaleSheetLayoutView="100" workbookViewId="0">
      <selection sqref="A1:L1"/>
    </sheetView>
  </sheetViews>
  <sheetFormatPr defaultRowHeight="14.4"/>
  <sheetData>
    <row r="1" spans="1:12" s="90" customFormat="1" ht="30" customHeight="1">
      <c r="A1" s="224" t="s">
        <v>657</v>
      </c>
      <c r="B1" s="224"/>
      <c r="C1" s="224"/>
      <c r="D1" s="224"/>
      <c r="E1" s="224"/>
      <c r="F1" s="224"/>
      <c r="G1" s="224"/>
      <c r="H1" s="224"/>
      <c r="I1" s="224"/>
      <c r="J1" s="224"/>
      <c r="K1" s="224"/>
      <c r="L1" s="224"/>
    </row>
    <row r="30" spans="1:9" ht="1.05" customHeight="1">
      <c r="A30" s="100"/>
      <c r="B30" s="100">
        <v>2015</v>
      </c>
      <c r="C30" s="100">
        <v>2016</v>
      </c>
      <c r="D30" s="100">
        <v>2017</v>
      </c>
      <c r="E30" s="100">
        <v>2018</v>
      </c>
      <c r="F30" s="100">
        <v>2019</v>
      </c>
      <c r="G30" s="100">
        <v>2020</v>
      </c>
      <c r="H30" s="100">
        <v>2021</v>
      </c>
      <c r="I30" s="100">
        <v>2022</v>
      </c>
    </row>
    <row r="31" spans="1:9" ht="1.05" customHeight="1">
      <c r="A31" s="100" t="s">
        <v>647</v>
      </c>
      <c r="B31" s="106">
        <v>6.9205896536799344E-2</v>
      </c>
      <c r="C31" s="106">
        <v>7.4478909976492369E-2</v>
      </c>
      <c r="D31" s="106">
        <v>7.839125654242883E-2</v>
      </c>
      <c r="E31" s="106">
        <v>8.5657974038229542E-2</v>
      </c>
      <c r="F31" s="106">
        <v>5.3150095466418495E-2</v>
      </c>
      <c r="G31" s="106">
        <v>7.1618397881035682E-3</v>
      </c>
      <c r="H31" s="106">
        <v>1.1838340202306652E-2</v>
      </c>
      <c r="I31" s="106">
        <v>2.3543785131241071E-2</v>
      </c>
    </row>
    <row r="32" spans="1:9" ht="1.05" customHeight="1">
      <c r="A32" s="100" t="s">
        <v>648</v>
      </c>
      <c r="B32" s="106">
        <v>0.51829316841303785</v>
      </c>
      <c r="C32" s="106">
        <v>0.49476583239973965</v>
      </c>
      <c r="D32" s="106">
        <v>0.48448707230834104</v>
      </c>
      <c r="E32" s="106">
        <v>0.48094979445315844</v>
      </c>
      <c r="F32" s="106">
        <v>0.47013284004002737</v>
      </c>
      <c r="G32" s="106">
        <v>0.51983607431240553</v>
      </c>
      <c r="H32" s="106">
        <v>0.54272077312954581</v>
      </c>
      <c r="I32" s="106">
        <v>0.53689255422272442</v>
      </c>
    </row>
    <row r="34" spans="1:7">
      <c r="A34" s="100"/>
      <c r="B34" s="106"/>
      <c r="C34" s="106"/>
      <c r="D34" s="106"/>
      <c r="E34" s="106"/>
      <c r="F34" s="106"/>
      <c r="G34" s="106"/>
    </row>
    <row r="35" spans="1:7">
      <c r="B35" s="106"/>
      <c r="C35" s="106"/>
      <c r="D35" s="106"/>
      <c r="E35" s="106"/>
      <c r="F35" s="106"/>
      <c r="G35" s="106"/>
    </row>
  </sheetData>
  <mergeCells count="1">
    <mergeCell ref="A1:L1"/>
  </mergeCells>
  <pageMargins left="0.70866141732283472" right="0.70866141732283472" top="0.74803149606299213" bottom="0.74803149606299213" header="0.31496062992125984" footer="0.31496062992125984"/>
  <pageSetup paperSize="9" orientation="landscape" r:id="rId1"/>
  <colBreaks count="1" manualBreakCount="1">
    <brk id="1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6"/>
  <sheetViews>
    <sheetView view="pageBreakPreview" zoomScaleNormal="100" zoomScaleSheetLayoutView="100" workbookViewId="0">
      <selection sqref="A1:G1"/>
    </sheetView>
  </sheetViews>
  <sheetFormatPr defaultRowHeight="14.4"/>
  <cols>
    <col min="1" max="1" width="57.6640625" bestFit="1" customWidth="1"/>
    <col min="2" max="7" width="10.33203125" customWidth="1"/>
  </cols>
  <sheetData>
    <row r="1" spans="1:7" ht="14.4" customHeight="1">
      <c r="A1" s="227" t="s">
        <v>658</v>
      </c>
      <c r="B1" s="227"/>
      <c r="C1" s="227"/>
      <c r="D1" s="227"/>
      <c r="E1" s="227"/>
      <c r="F1" s="227"/>
      <c r="G1" s="227"/>
    </row>
    <row r="2" spans="1:7" ht="27.6" customHeight="1">
      <c r="A2" s="137" t="s">
        <v>573</v>
      </c>
      <c r="B2" s="137">
        <v>2017</v>
      </c>
      <c r="C2" s="134">
        <v>2018</v>
      </c>
      <c r="D2" s="134">
        <v>2019</v>
      </c>
      <c r="E2" s="134">
        <v>2020</v>
      </c>
      <c r="F2" s="141">
        <v>2021</v>
      </c>
      <c r="G2" s="179">
        <v>2022</v>
      </c>
    </row>
    <row r="3" spans="1:7">
      <c r="A3" s="3" t="s">
        <v>542</v>
      </c>
      <c r="B3" s="93">
        <v>3381619.8800000008</v>
      </c>
      <c r="C3" s="93">
        <v>3562561.483365695</v>
      </c>
      <c r="D3" s="93">
        <v>3040059.3608980426</v>
      </c>
      <c r="E3" s="93">
        <v>3026481.9465047605</v>
      </c>
      <c r="F3" s="93">
        <v>3150975.0349819777</v>
      </c>
      <c r="G3" s="93">
        <v>2406983.5742220068</v>
      </c>
    </row>
    <row r="4" spans="1:7">
      <c r="A4" s="3" t="s">
        <v>543</v>
      </c>
      <c r="B4" s="93">
        <v>9471263.7062079813</v>
      </c>
      <c r="C4" s="93">
        <v>10037679.040800419</v>
      </c>
      <c r="D4" s="93">
        <v>10155551.98429491</v>
      </c>
      <c r="E4" s="93">
        <v>11065296.494202275</v>
      </c>
      <c r="F4" s="93">
        <v>12095022.779185487</v>
      </c>
      <c r="G4" s="93">
        <v>10873861.92489679</v>
      </c>
    </row>
    <row r="5" spans="1:7">
      <c r="A5" s="3" t="s">
        <v>544</v>
      </c>
      <c r="B5" s="93">
        <v>14596342.256738098</v>
      </c>
      <c r="C5" s="93">
        <v>13333063.320744019</v>
      </c>
      <c r="D5" s="93">
        <v>12401328.374007478</v>
      </c>
      <c r="E5" s="93">
        <v>12522384.511640135</v>
      </c>
      <c r="F5" s="93">
        <v>12509935.892717306</v>
      </c>
      <c r="G5" s="93">
        <v>11531300.677794326</v>
      </c>
    </row>
    <row r="6" spans="1:7">
      <c r="A6" s="3" t="s">
        <v>545</v>
      </c>
      <c r="B6" s="93">
        <v>2880764.9074999997</v>
      </c>
      <c r="C6" s="93">
        <v>2324248.2000000002</v>
      </c>
      <c r="D6" s="93">
        <v>2878098.5</v>
      </c>
      <c r="E6" s="93">
        <v>2688598.5142315431</v>
      </c>
      <c r="F6" s="93">
        <v>2888061.9067000002</v>
      </c>
      <c r="G6" s="93">
        <v>3039586.9970109998</v>
      </c>
    </row>
    <row r="7" spans="1:7">
      <c r="A7" s="3" t="s">
        <v>583</v>
      </c>
      <c r="B7" s="93">
        <v>95369.15</v>
      </c>
      <c r="C7" s="93">
        <v>40937.49</v>
      </c>
      <c r="D7" s="93">
        <v>131638.01</v>
      </c>
      <c r="E7" s="93">
        <v>165157.052</v>
      </c>
      <c r="F7" s="93">
        <v>45016.46</v>
      </c>
      <c r="G7" s="93">
        <v>121274.11</v>
      </c>
    </row>
    <row r="12" spans="1:7">
      <c r="A12" s="65"/>
      <c r="B12" s="65"/>
    </row>
    <row r="13" spans="1:7">
      <c r="A13" s="65"/>
      <c r="B13" s="65"/>
    </row>
    <row r="14" spans="1:7">
      <c r="A14" s="64"/>
      <c r="B14" s="64"/>
    </row>
    <row r="15" spans="1:7">
      <c r="A15" s="65"/>
      <c r="B15" s="65"/>
    </row>
    <row r="16" spans="1:7">
      <c r="A16" s="65"/>
      <c r="B16" s="65"/>
    </row>
    <row r="17" spans="1:2">
      <c r="A17" s="65"/>
      <c r="B17" s="65"/>
    </row>
    <row r="18" spans="1:2">
      <c r="A18" s="65"/>
      <c r="B18" s="65"/>
    </row>
    <row r="19" spans="1:2">
      <c r="A19" s="65"/>
      <c r="B19" s="65"/>
    </row>
    <row r="20" spans="1:2">
      <c r="A20" s="65"/>
      <c r="B20" s="65"/>
    </row>
    <row r="21" spans="1:2">
      <c r="A21" s="65"/>
      <c r="B21" s="65"/>
    </row>
    <row r="22" spans="1:2">
      <c r="A22" s="65"/>
      <c r="B22" s="65"/>
    </row>
    <row r="23" spans="1:2">
      <c r="A23" s="65"/>
      <c r="B23" s="65"/>
    </row>
    <row r="24" spans="1:2">
      <c r="A24" s="65"/>
      <c r="B24" s="65"/>
    </row>
    <row r="25" spans="1:2">
      <c r="A25" s="65"/>
      <c r="B25" s="65"/>
    </row>
    <row r="26" spans="1:2">
      <c r="A26" s="65"/>
      <c r="B26" s="65"/>
    </row>
    <row r="27" spans="1:2">
      <c r="A27" s="65"/>
      <c r="B27" s="65"/>
    </row>
    <row r="28" spans="1:2">
      <c r="A28" s="64"/>
      <c r="B28" s="64"/>
    </row>
    <row r="29" spans="1:2">
      <c r="A29" s="65"/>
      <c r="B29" s="65"/>
    </row>
    <row r="30" spans="1:2">
      <c r="A30" s="64"/>
      <c r="B30" s="64"/>
    </row>
    <row r="31" spans="1:2">
      <c r="A31" s="65"/>
      <c r="B31" s="65"/>
    </row>
    <row r="32" spans="1:2">
      <c r="A32" s="65"/>
      <c r="B32" s="65"/>
    </row>
    <row r="33" spans="1:7">
      <c r="A33" s="64"/>
      <c r="B33" s="64"/>
    </row>
    <row r="34" spans="1:7">
      <c r="A34" s="65"/>
      <c r="B34" s="65"/>
    </row>
    <row r="35" spans="1:7">
      <c r="A35" s="65"/>
      <c r="B35" s="65"/>
    </row>
    <row r="36" spans="1:7">
      <c r="A36" s="65"/>
      <c r="B36" s="65"/>
    </row>
    <row r="37" spans="1:7">
      <c r="A37" s="228" t="s">
        <v>812</v>
      </c>
      <c r="B37" s="228"/>
      <c r="C37" s="228"/>
      <c r="D37" s="228"/>
      <c r="E37" s="228"/>
      <c r="F37" s="228"/>
      <c r="G37" s="228"/>
    </row>
    <row r="38" spans="1:7">
      <c r="A38" s="229" t="s">
        <v>813</v>
      </c>
      <c r="B38" s="229"/>
      <c r="C38" s="229"/>
      <c r="D38" s="229"/>
      <c r="E38" s="229"/>
      <c r="F38" s="229"/>
      <c r="G38" s="229"/>
    </row>
    <row r="39" spans="1:7">
      <c r="A39" s="65"/>
      <c r="B39" s="65"/>
    </row>
    <row r="40" spans="1:7">
      <c r="A40" s="65"/>
      <c r="B40" s="65"/>
    </row>
    <row r="41" spans="1:7">
      <c r="A41" s="65"/>
      <c r="B41" s="65"/>
    </row>
    <row r="42" spans="1:7">
      <c r="A42" s="65"/>
      <c r="B42" s="65"/>
    </row>
    <row r="43" spans="1:7">
      <c r="A43" s="65"/>
      <c r="B43" s="65"/>
    </row>
    <row r="44" spans="1:7">
      <c r="A44" s="65"/>
      <c r="B44" s="65"/>
    </row>
    <row r="45" spans="1:7">
      <c r="A45" s="65"/>
      <c r="B45" s="65"/>
    </row>
    <row r="46" spans="1:7">
      <c r="A46" s="65"/>
      <c r="B46" s="65"/>
    </row>
  </sheetData>
  <mergeCells count="3">
    <mergeCell ref="A1:G1"/>
    <mergeCell ref="A37:G37"/>
    <mergeCell ref="A38:G38"/>
  </mergeCells>
  <pageMargins left="0.7" right="0.7" top="0.75" bottom="0.75" header="0.3" footer="0.3"/>
  <pageSetup paperSize="9" scale="5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16"/>
  <sheetViews>
    <sheetView view="pageBreakPreview" zoomScaleNormal="100" zoomScaleSheetLayoutView="100" workbookViewId="0">
      <selection sqref="A1:F1"/>
    </sheetView>
  </sheetViews>
  <sheetFormatPr defaultRowHeight="14.4"/>
  <cols>
    <col min="1" max="1" width="68" bestFit="1" customWidth="1"/>
    <col min="2" max="6" width="10.6640625" customWidth="1"/>
  </cols>
  <sheetData>
    <row r="1" spans="1:6" ht="15" customHeight="1">
      <c r="A1" s="232" t="s">
        <v>659</v>
      </c>
      <c r="B1" s="232"/>
      <c r="C1" s="232"/>
      <c r="D1" s="232"/>
      <c r="E1" s="232"/>
      <c r="F1" s="232"/>
    </row>
    <row r="3" spans="1:6" ht="30" customHeight="1">
      <c r="A3" s="151" t="s">
        <v>635</v>
      </c>
      <c r="B3" s="150">
        <v>2018</v>
      </c>
      <c r="C3" s="150">
        <v>2019</v>
      </c>
      <c r="D3" s="150">
        <v>2020</v>
      </c>
      <c r="E3" s="150">
        <v>2021</v>
      </c>
      <c r="F3" s="179">
        <v>2022</v>
      </c>
    </row>
    <row r="4" spans="1:6">
      <c r="A4" s="5" t="s">
        <v>636</v>
      </c>
      <c r="B4" s="93">
        <v>22388416.8455991</v>
      </c>
      <c r="C4" s="93">
        <v>21478687.381857134</v>
      </c>
      <c r="D4" s="93">
        <v>22080540.707512219</v>
      </c>
      <c r="E4" s="93">
        <v>22627830.030982912</v>
      </c>
      <c r="F4" s="93">
        <v>20249132.059494291</v>
      </c>
    </row>
    <row r="5" spans="1:6">
      <c r="A5" s="5" t="s">
        <v>638</v>
      </c>
      <c r="B5" s="93">
        <v>59106.421359709275</v>
      </c>
      <c r="C5" s="93">
        <v>85572.522694977131</v>
      </c>
      <c r="D5" s="93">
        <v>11059.711262439636</v>
      </c>
      <c r="E5" s="93">
        <v>30750.620940126759</v>
      </c>
      <c r="F5" s="93">
        <v>27180.373297696086</v>
      </c>
    </row>
    <row r="6" spans="1:6">
      <c r="A6" s="5" t="s">
        <v>639</v>
      </c>
      <c r="B6" s="93">
        <v>3457107.2815829813</v>
      </c>
      <c r="C6" s="93">
        <v>2908551.146471641</v>
      </c>
      <c r="D6" s="93">
        <v>3018601.0263546742</v>
      </c>
      <c r="E6" s="93">
        <v>3358615.4496233216</v>
      </c>
      <c r="F6" s="93">
        <v>3207115.4717569444</v>
      </c>
    </row>
    <row r="7" spans="1:6">
      <c r="A7" s="5" t="s">
        <v>637</v>
      </c>
      <c r="B7" s="93">
        <v>687846.86200199032</v>
      </c>
      <c r="C7" s="93">
        <v>262296.71501451836</v>
      </c>
      <c r="D7" s="93">
        <v>58978.910777484249</v>
      </c>
      <c r="E7" s="93">
        <v>20280.870095456539</v>
      </c>
      <c r="F7" s="93">
        <v>32518.736340769763</v>
      </c>
    </row>
    <row r="8" spans="1:6">
      <c r="A8" s="5" t="s">
        <v>640</v>
      </c>
      <c r="B8" s="93">
        <v>765.33737734733495</v>
      </c>
      <c r="C8" s="93">
        <v>2454.6305588013201</v>
      </c>
      <c r="D8" s="93">
        <v>3927.8308881100602</v>
      </c>
      <c r="E8" s="93">
        <v>6297.6408912610204</v>
      </c>
      <c r="F8" s="93">
        <v>5880.5472916615299</v>
      </c>
    </row>
    <row r="9" spans="1:6">
      <c r="A9" s="5" t="s">
        <v>642</v>
      </c>
      <c r="B9" s="93">
        <v>547458.1420569676</v>
      </c>
      <c r="C9" s="93">
        <v>560695.96190713998</v>
      </c>
      <c r="D9" s="93">
        <v>593021.6749072579</v>
      </c>
      <c r="E9" s="93">
        <v>530699.76353990077</v>
      </c>
      <c r="F9" s="93">
        <v>552133.68174259563</v>
      </c>
    </row>
    <row r="10" spans="1:6">
      <c r="A10" s="5" t="s">
        <v>740</v>
      </c>
      <c r="B10" s="93">
        <v>653117.00278504204</v>
      </c>
      <c r="C10" s="93">
        <v>1052479.0142430719</v>
      </c>
      <c r="D10" s="93">
        <v>1126316.4554746479</v>
      </c>
      <c r="E10" s="93">
        <v>1397419.8783453126</v>
      </c>
      <c r="F10" s="93">
        <v>1535690.7479602699</v>
      </c>
    </row>
    <row r="11" spans="1:6">
      <c r="A11" s="5" t="s">
        <v>545</v>
      </c>
      <c r="B11" s="93">
        <v>4337848</v>
      </c>
      <c r="C11" s="93">
        <v>4724292</v>
      </c>
      <c r="D11" s="93">
        <v>4350639</v>
      </c>
      <c r="E11" s="93">
        <v>4731432</v>
      </c>
      <c r="F11" s="93">
        <v>4985933</v>
      </c>
    </row>
    <row r="12" spans="1:6">
      <c r="A12" s="3" t="s">
        <v>641</v>
      </c>
      <c r="B12" s="93">
        <v>251.49</v>
      </c>
      <c r="C12" s="93">
        <v>197.01</v>
      </c>
      <c r="D12" s="93">
        <v>209.38200000000001</v>
      </c>
      <c r="E12" s="93">
        <v>293.46000000000004</v>
      </c>
      <c r="F12" s="93">
        <v>279.11</v>
      </c>
    </row>
    <row r="13" spans="1:6">
      <c r="A13" s="3" t="s">
        <v>643</v>
      </c>
      <c r="B13" s="93">
        <v>991.21062624524598</v>
      </c>
      <c r="C13" s="93">
        <v>5657.9879601680477</v>
      </c>
      <c r="D13" s="93">
        <v>107117.38897442179</v>
      </c>
      <c r="E13" s="93">
        <v>97338.909144520789</v>
      </c>
      <c r="F13" s="93">
        <v>55309.892924386339</v>
      </c>
    </row>
    <row r="14" spans="1:6" ht="15" customHeight="1"/>
    <row r="15" spans="1:6" ht="45" customHeight="1">
      <c r="A15" s="230" t="s">
        <v>885</v>
      </c>
      <c r="B15" s="230"/>
      <c r="C15" s="230"/>
      <c r="D15" s="230"/>
      <c r="E15" s="230"/>
      <c r="F15" s="230"/>
    </row>
    <row r="16" spans="1:6" ht="45" customHeight="1">
      <c r="A16" s="231" t="s">
        <v>886</v>
      </c>
      <c r="B16" s="231"/>
      <c r="C16" s="231"/>
      <c r="D16" s="231"/>
      <c r="E16" s="231"/>
      <c r="F16" s="231"/>
    </row>
  </sheetData>
  <mergeCells count="3">
    <mergeCell ref="A15:F15"/>
    <mergeCell ref="A16:F16"/>
    <mergeCell ref="A1:F1"/>
  </mergeCells>
  <pageMargins left="0.70866141732283472" right="0.70866141732283472" top="0.74803149606299213" bottom="0.74803149606299213" header="0.31496062992125984" footer="0.31496062992125984"/>
  <pageSetup paperSize="9" scale="71" orientation="portrait" r:id="rId1"/>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14"/>
  <sheetViews>
    <sheetView view="pageBreakPreview" zoomScaleNormal="100" zoomScaleSheetLayoutView="100" workbookViewId="0">
      <selection sqref="A1:B1"/>
    </sheetView>
  </sheetViews>
  <sheetFormatPr defaultRowHeight="14.4"/>
  <cols>
    <col min="1" max="2" width="20.6640625" customWidth="1"/>
    <col min="3" max="3" width="58.88671875" bestFit="1" customWidth="1"/>
  </cols>
  <sheetData>
    <row r="1" spans="1:2" ht="42" customHeight="1">
      <c r="A1" s="224" t="s">
        <v>660</v>
      </c>
      <c r="B1" s="224"/>
    </row>
    <row r="3" spans="1:2" ht="28.8">
      <c r="A3" s="122" t="s">
        <v>691</v>
      </c>
      <c r="B3" s="122" t="s">
        <v>265</v>
      </c>
    </row>
    <row r="4" spans="1:2">
      <c r="A4" s="62">
        <v>2014</v>
      </c>
      <c r="B4" s="129">
        <v>3428.8</v>
      </c>
    </row>
    <row r="5" spans="1:2">
      <c r="A5" s="62">
        <v>2015</v>
      </c>
      <c r="B5" s="130">
        <v>3030.319280121083</v>
      </c>
    </row>
    <row r="6" spans="1:2">
      <c r="A6" s="62">
        <v>2016</v>
      </c>
      <c r="B6" s="131">
        <v>2546.3945892291167</v>
      </c>
    </row>
    <row r="7" spans="1:2">
      <c r="A7" s="62">
        <v>2017</v>
      </c>
      <c r="B7" s="131">
        <v>2440.9383841361764</v>
      </c>
    </row>
    <row r="8" spans="1:2">
      <c r="A8" s="62">
        <v>2018</v>
      </c>
      <c r="B8" s="131">
        <v>2821.0245804335459</v>
      </c>
    </row>
    <row r="9" spans="1:2">
      <c r="A9" s="62">
        <v>2019</v>
      </c>
      <c r="B9" s="131">
        <v>2639.5604112937185</v>
      </c>
    </row>
    <row r="10" spans="1:2">
      <c r="A10" s="62">
        <v>2020</v>
      </c>
      <c r="B10" s="131">
        <v>2146.9230489142901</v>
      </c>
    </row>
    <row r="11" spans="1:2">
      <c r="A11" s="144">
        <v>2021</v>
      </c>
      <c r="B11" s="129">
        <v>4444.0874743308241</v>
      </c>
    </row>
    <row r="12" spans="1:2">
      <c r="A12" s="144">
        <v>2022</v>
      </c>
      <c r="B12" s="129">
        <v>17462.315147635043</v>
      </c>
    </row>
    <row r="13" spans="1:2">
      <c r="A13" s="127"/>
      <c r="B13" s="128"/>
    </row>
    <row r="14" spans="1:2" ht="51" customHeight="1">
      <c r="A14" s="233" t="s">
        <v>266</v>
      </c>
      <c r="B14" s="233"/>
    </row>
  </sheetData>
  <mergeCells count="2">
    <mergeCell ref="A14:B14"/>
    <mergeCell ref="A1:B1"/>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view="pageBreakPreview" zoomScaleNormal="100" zoomScaleSheetLayoutView="100" workbookViewId="0"/>
  </sheetViews>
  <sheetFormatPr defaultRowHeight="14.4"/>
  <cols>
    <col min="1" max="2" width="70.6640625" customWidth="1"/>
    <col min="5" max="5" width="79.5546875" customWidth="1"/>
  </cols>
  <sheetData>
    <row r="1" spans="1:2">
      <c r="A1" s="50" t="s">
        <v>627</v>
      </c>
      <c r="B1" s="58"/>
    </row>
    <row r="3" spans="1:2">
      <c r="A3" s="220" t="s">
        <v>143</v>
      </c>
      <c r="B3" s="220"/>
    </row>
    <row r="4" spans="1:2">
      <c r="A4" s="59" t="s">
        <v>144</v>
      </c>
      <c r="B4" s="8" t="s">
        <v>145</v>
      </c>
    </row>
    <row r="5" spans="1:2">
      <c r="A5" s="220" t="s">
        <v>146</v>
      </c>
      <c r="B5" s="220"/>
    </row>
    <row r="6" spans="1:2">
      <c r="A6" s="60" t="s">
        <v>147</v>
      </c>
      <c r="B6" s="9" t="s">
        <v>148</v>
      </c>
    </row>
    <row r="7" spans="1:2">
      <c r="A7" s="51" t="s">
        <v>149</v>
      </c>
      <c r="B7" s="10" t="s">
        <v>150</v>
      </c>
    </row>
    <row r="8" spans="1:2">
      <c r="A8" s="61" t="s">
        <v>469</v>
      </c>
      <c r="B8" s="10" t="s">
        <v>470</v>
      </c>
    </row>
    <row r="9" spans="1:2">
      <c r="A9" s="61" t="s">
        <v>471</v>
      </c>
      <c r="B9" s="10" t="s">
        <v>472</v>
      </c>
    </row>
    <row r="10" spans="1:2">
      <c r="A10" s="61" t="s">
        <v>473</v>
      </c>
      <c r="B10" s="10" t="s">
        <v>474</v>
      </c>
    </row>
    <row r="11" spans="1:2" ht="28.8">
      <c r="A11" s="61" t="s">
        <v>486</v>
      </c>
      <c r="B11" s="79" t="s">
        <v>485</v>
      </c>
    </row>
    <row r="12" spans="1:2">
      <c r="A12" s="61" t="s">
        <v>475</v>
      </c>
      <c r="B12" s="79" t="s">
        <v>476</v>
      </c>
    </row>
    <row r="13" spans="1:2">
      <c r="A13" s="61" t="s">
        <v>477</v>
      </c>
      <c r="B13" s="79" t="s">
        <v>478</v>
      </c>
    </row>
    <row r="14" spans="1:2" ht="28.8">
      <c r="A14" s="61" t="s">
        <v>479</v>
      </c>
      <c r="B14" s="79" t="s">
        <v>480</v>
      </c>
    </row>
    <row r="15" spans="1:2">
      <c r="A15" s="61" t="s">
        <v>481</v>
      </c>
      <c r="B15" s="79" t="s">
        <v>482</v>
      </c>
    </row>
    <row r="16" spans="1:2" ht="57.6">
      <c r="A16" s="61" t="s">
        <v>483</v>
      </c>
      <c r="B16" s="79" t="s">
        <v>484</v>
      </c>
    </row>
    <row r="17" spans="1:2" ht="28.8">
      <c r="A17" s="51" t="s">
        <v>151</v>
      </c>
      <c r="B17" s="79" t="s">
        <v>152</v>
      </c>
    </row>
    <row r="18" spans="1:2" ht="28.8">
      <c r="A18" s="61" t="s">
        <v>487</v>
      </c>
      <c r="B18" s="79" t="s">
        <v>488</v>
      </c>
    </row>
    <row r="19" spans="1:2">
      <c r="A19" s="51" t="s">
        <v>153</v>
      </c>
      <c r="B19" s="79" t="s">
        <v>154</v>
      </c>
    </row>
    <row r="20" spans="1:2">
      <c r="A20" s="51" t="s">
        <v>155</v>
      </c>
      <c r="B20" s="79" t="s">
        <v>292</v>
      </c>
    </row>
    <row r="21" spans="1:2">
      <c r="A21" s="118" t="s">
        <v>611</v>
      </c>
      <c r="B21" s="99" t="s">
        <v>612</v>
      </c>
    </row>
    <row r="22" spans="1:2" ht="43.2">
      <c r="A22" s="178" t="s">
        <v>811</v>
      </c>
      <c r="B22" s="138" t="s">
        <v>682</v>
      </c>
    </row>
    <row r="23" spans="1:2" ht="28.8">
      <c r="A23" s="51" t="s">
        <v>316</v>
      </c>
      <c r="B23" s="79" t="s">
        <v>156</v>
      </c>
    </row>
    <row r="24" spans="1:2" ht="28.8">
      <c r="A24" s="60" t="s">
        <v>317</v>
      </c>
      <c r="B24" s="74" t="s">
        <v>157</v>
      </c>
    </row>
    <row r="25" spans="1:2" ht="28.8">
      <c r="A25" s="51" t="s">
        <v>318</v>
      </c>
      <c r="B25" s="126" t="s">
        <v>158</v>
      </c>
    </row>
    <row r="26" spans="1:2" ht="28.8">
      <c r="A26" s="51" t="s">
        <v>832</v>
      </c>
      <c r="B26" s="126" t="s">
        <v>833</v>
      </c>
    </row>
    <row r="27" spans="1:2" ht="28.8">
      <c r="A27" s="51" t="s">
        <v>319</v>
      </c>
      <c r="B27" s="126" t="s">
        <v>468</v>
      </c>
    </row>
    <row r="28" spans="1:2" ht="28.8">
      <c r="A28" s="61" t="s">
        <v>325</v>
      </c>
      <c r="B28" s="79" t="s">
        <v>315</v>
      </c>
    </row>
    <row r="29" spans="1:2" ht="28.8">
      <c r="A29" s="51" t="s">
        <v>320</v>
      </c>
      <c r="B29" s="79" t="s">
        <v>293</v>
      </c>
    </row>
    <row r="30" spans="1:2" ht="28.8">
      <c r="A30" s="60" t="s">
        <v>466</v>
      </c>
      <c r="B30" s="74" t="s">
        <v>467</v>
      </c>
    </row>
    <row r="31" spans="1:2" ht="43.2">
      <c r="A31" s="78" t="s">
        <v>491</v>
      </c>
      <c r="B31" s="78" t="s">
        <v>492</v>
      </c>
    </row>
    <row r="32" spans="1:2" ht="28.8">
      <c r="A32" s="78" t="s">
        <v>489</v>
      </c>
      <c r="B32" s="78" t="s">
        <v>490</v>
      </c>
    </row>
    <row r="33" spans="1:5" ht="28.8">
      <c r="A33" s="78" t="s">
        <v>834</v>
      </c>
      <c r="B33" s="78" t="s">
        <v>835</v>
      </c>
    </row>
    <row r="34" spans="1:5" ht="57.6">
      <c r="A34" s="78" t="s">
        <v>684</v>
      </c>
      <c r="B34" s="74" t="s">
        <v>686</v>
      </c>
      <c r="E34" s="120"/>
    </row>
    <row r="35" spans="1:5" ht="43.2">
      <c r="A35" s="78" t="s">
        <v>685</v>
      </c>
      <c r="B35" s="125" t="s">
        <v>683</v>
      </c>
      <c r="D35" s="119"/>
    </row>
    <row r="36" spans="1:5" ht="57.6">
      <c r="A36" s="60" t="s">
        <v>321</v>
      </c>
      <c r="B36" s="74" t="s">
        <v>159</v>
      </c>
    </row>
    <row r="37" spans="1:5" ht="72">
      <c r="A37" s="60" t="s">
        <v>322</v>
      </c>
      <c r="B37" s="74" t="s">
        <v>294</v>
      </c>
    </row>
    <row r="38" spans="1:5" ht="28.8">
      <c r="A38" s="60" t="s">
        <v>323</v>
      </c>
      <c r="B38" s="74" t="s">
        <v>160</v>
      </c>
    </row>
    <row r="39" spans="1:5" ht="100.8">
      <c r="A39" s="51" t="s">
        <v>324</v>
      </c>
      <c r="B39" s="79" t="s">
        <v>291</v>
      </c>
    </row>
    <row r="40" spans="1:5" ht="43.2">
      <c r="A40" s="51" t="s">
        <v>837</v>
      </c>
      <c r="B40" s="79" t="s">
        <v>838</v>
      </c>
    </row>
    <row r="41" spans="1:5">
      <c r="B41" s="121"/>
    </row>
    <row r="42" spans="1:5">
      <c r="A42" s="31" t="s">
        <v>836</v>
      </c>
    </row>
  </sheetData>
  <mergeCells count="2">
    <mergeCell ref="A3:B3"/>
    <mergeCell ref="A5:B5"/>
  </mergeCells>
  <pageMargins left="0.70866141732283472" right="0.70866141732283472" top="0.74803149606299213" bottom="0.74803149606299213" header="0.31496062992125984" footer="0.31496062992125984"/>
  <pageSetup paperSize="8" scale="79"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12"/>
  <sheetViews>
    <sheetView view="pageBreakPreview" zoomScaleNormal="100" zoomScaleSheetLayoutView="100" workbookViewId="0">
      <selection sqref="A1:D1"/>
    </sheetView>
  </sheetViews>
  <sheetFormatPr defaultRowHeight="14.4"/>
  <cols>
    <col min="1" max="1" width="10.6640625" customWidth="1"/>
    <col min="2" max="4" width="25.6640625" customWidth="1"/>
  </cols>
  <sheetData>
    <row r="1" spans="1:4" ht="30" customHeight="1">
      <c r="A1" s="232" t="s">
        <v>661</v>
      </c>
      <c r="B1" s="232"/>
      <c r="C1" s="232"/>
      <c r="D1" s="232"/>
    </row>
    <row r="3" spans="1:4" ht="57.6">
      <c r="A3" s="123" t="s">
        <v>692</v>
      </c>
      <c r="B3" s="123" t="s">
        <v>267</v>
      </c>
      <c r="C3" s="123" t="s">
        <v>268</v>
      </c>
      <c r="D3" s="123" t="s">
        <v>269</v>
      </c>
    </row>
    <row r="4" spans="1:4">
      <c r="A4" s="62">
        <v>2014</v>
      </c>
      <c r="B4" s="23">
        <v>2271690</v>
      </c>
      <c r="C4" s="23">
        <v>6654872</v>
      </c>
      <c r="D4" s="23">
        <v>2929.4806949891931</v>
      </c>
    </row>
    <row r="5" spans="1:4">
      <c r="A5" s="62">
        <v>2015</v>
      </c>
      <c r="B5" s="23">
        <v>2260041.7999999998</v>
      </c>
      <c r="C5" s="23">
        <v>6435725.4760000017</v>
      </c>
      <c r="D5" s="23">
        <v>2847.6134715738453</v>
      </c>
    </row>
    <row r="6" spans="1:4">
      <c r="A6" s="62">
        <v>2016</v>
      </c>
      <c r="B6" s="23">
        <v>2450810.1159999999</v>
      </c>
      <c r="C6" s="23">
        <v>6872431.9950000001</v>
      </c>
      <c r="D6" s="23">
        <v>2804.1470655493249</v>
      </c>
    </row>
    <row r="7" spans="1:4">
      <c r="A7" s="62">
        <v>2017</v>
      </c>
      <c r="B7" s="23">
        <v>2723851.2939999998</v>
      </c>
      <c r="C7" s="23">
        <v>6960874.7569999993</v>
      </c>
      <c r="D7" s="23">
        <f t="shared" ref="D7:D11" si="0">C7/B7*1000</f>
        <v>2555.5267177518685</v>
      </c>
    </row>
    <row r="8" spans="1:4">
      <c r="A8" s="62">
        <v>2018</v>
      </c>
      <c r="B8" s="23">
        <v>2649677.25</v>
      </c>
      <c r="C8" s="23">
        <v>6673213.3189999992</v>
      </c>
      <c r="D8" s="23">
        <f t="shared" si="0"/>
        <v>2518.5004396290151</v>
      </c>
    </row>
    <row r="9" spans="1:4">
      <c r="A9" s="62">
        <v>2019</v>
      </c>
      <c r="B9" s="23">
        <v>2725268.7483000001</v>
      </c>
      <c r="C9" s="23">
        <v>8003028.7320000008</v>
      </c>
      <c r="D9" s="23">
        <f t="shared" si="0"/>
        <v>2936.6016606590538</v>
      </c>
    </row>
    <row r="10" spans="1:4">
      <c r="A10" s="62">
        <v>2020</v>
      </c>
      <c r="B10" s="23">
        <v>3104792.7875849484</v>
      </c>
      <c r="C10" s="23">
        <v>8638298.4050000012</v>
      </c>
      <c r="D10" s="23">
        <f t="shared" si="0"/>
        <v>2782.246351364166</v>
      </c>
    </row>
    <row r="11" spans="1:4">
      <c r="A11" s="62">
        <v>2021</v>
      </c>
      <c r="B11" s="23">
        <v>3979302.5847784681</v>
      </c>
      <c r="C11" s="23">
        <v>12363841.805279998</v>
      </c>
      <c r="D11" s="23">
        <f t="shared" si="0"/>
        <v>3107.0373619171028</v>
      </c>
    </row>
    <row r="12" spans="1:4">
      <c r="A12" s="62">
        <v>2022</v>
      </c>
      <c r="B12" s="23">
        <v>3720808.4044202231</v>
      </c>
      <c r="C12" s="23">
        <v>128793313.54430249</v>
      </c>
      <c r="D12" s="23">
        <v>34614.336333819127</v>
      </c>
    </row>
  </sheetData>
  <mergeCells count="1">
    <mergeCell ref="A1:D1"/>
  </mergeCells>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5"/>
  <sheetViews>
    <sheetView view="pageBreakPreview" zoomScaleNormal="100" zoomScaleSheetLayoutView="100" workbookViewId="0"/>
  </sheetViews>
  <sheetFormatPr defaultRowHeight="14.4"/>
  <cols>
    <col min="1" max="1" width="153" bestFit="1" customWidth="1"/>
  </cols>
  <sheetData>
    <row r="1" spans="1:1">
      <c r="A1" s="50" t="s">
        <v>662</v>
      </c>
    </row>
    <row r="3" spans="1:1" ht="21">
      <c r="A3" s="110" t="s">
        <v>655</v>
      </c>
    </row>
    <row r="5" spans="1:1">
      <c r="A5" s="11"/>
    </row>
  </sheetData>
  <sortState xmlns:xlrd2="http://schemas.microsoft.com/office/spreadsheetml/2017/richdata2" ref="A7:A20">
    <sortCondition ref="A7"/>
  </sortState>
  <pageMargins left="0.70866141732283472" right="0.70866141732283472" top="0.74803149606299213" bottom="0.74803149606299213" header="0.31496062992125984" footer="0.31496062992125984"/>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3"/>
  <sheetViews>
    <sheetView view="pageBreakPreview" zoomScaleNormal="100" zoomScaleSheetLayoutView="100" workbookViewId="0"/>
  </sheetViews>
  <sheetFormatPr defaultRowHeight="14.4"/>
  <cols>
    <col min="1" max="1" width="140.109375" bestFit="1" customWidth="1"/>
  </cols>
  <sheetData>
    <row r="1" spans="1:1">
      <c r="A1" s="50" t="s">
        <v>663</v>
      </c>
    </row>
    <row r="3" spans="1:1" ht="42">
      <c r="A3" s="110" t="s">
        <v>655</v>
      </c>
    </row>
  </sheetData>
  <sortState xmlns:xlrd2="http://schemas.microsoft.com/office/spreadsheetml/2017/richdata2" ref="A1:A21">
    <sortCondition ref="A1"/>
  </sortState>
  <pageMargins left="0.70866141732283472" right="0.70866141732283472" top="0.74803149606299213" bottom="0.74803149606299213" header="0.31496062992125984" footer="0.31496062992125984"/>
  <pageSetup paperSize="9" scale="9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3819F-5894-42D4-83EC-212FA888E9AC}">
  <dimension ref="A1:I13"/>
  <sheetViews>
    <sheetView view="pageBreakPreview" zoomScaleNormal="100" zoomScaleSheetLayoutView="100" workbookViewId="0">
      <selection sqref="A1:I1"/>
    </sheetView>
  </sheetViews>
  <sheetFormatPr defaultRowHeight="15.6"/>
  <cols>
    <col min="1" max="1" width="70.77734375" style="202" customWidth="1"/>
    <col min="2" max="9" width="8.5546875" style="202" customWidth="1"/>
    <col min="10" max="16384" width="8.88671875" style="202"/>
  </cols>
  <sheetData>
    <row r="1" spans="1:9" s="201" customFormat="1" ht="30" customHeight="1">
      <c r="A1" s="234" t="s">
        <v>887</v>
      </c>
      <c r="B1" s="234"/>
      <c r="C1" s="234"/>
      <c r="D1" s="234"/>
      <c r="E1" s="234"/>
      <c r="F1" s="234"/>
      <c r="G1" s="234"/>
      <c r="H1" s="234"/>
      <c r="I1" s="234"/>
    </row>
    <row r="2" spans="1:9">
      <c r="A2" s="235" t="s">
        <v>871</v>
      </c>
      <c r="B2" s="237" t="s">
        <v>872</v>
      </c>
      <c r="C2" s="237"/>
      <c r="D2" s="237"/>
      <c r="E2" s="237"/>
      <c r="F2" s="237" t="s">
        <v>873</v>
      </c>
      <c r="G2" s="237"/>
      <c r="H2" s="237"/>
      <c r="I2" s="237"/>
    </row>
    <row r="3" spans="1:9">
      <c r="A3" s="236"/>
      <c r="B3" s="203">
        <v>2019</v>
      </c>
      <c r="C3" s="203">
        <v>2030</v>
      </c>
      <c r="D3" s="203">
        <v>2040</v>
      </c>
      <c r="E3" s="203">
        <v>2050</v>
      </c>
      <c r="F3" s="203">
        <v>2019</v>
      </c>
      <c r="G3" s="203">
        <v>2030</v>
      </c>
      <c r="H3" s="203">
        <v>2040</v>
      </c>
      <c r="I3" s="203">
        <v>2050</v>
      </c>
    </row>
    <row r="4" spans="1:9">
      <c r="A4" s="204" t="s">
        <v>875</v>
      </c>
      <c r="B4" s="205">
        <v>0.26034750000000001</v>
      </c>
      <c r="C4" s="205">
        <v>0.26034750000000001</v>
      </c>
      <c r="D4" s="205">
        <v>0.26034750000000001</v>
      </c>
      <c r="E4" s="205">
        <v>0.26034750000000001</v>
      </c>
      <c r="F4" s="206">
        <v>8.5500000000000003E-3</v>
      </c>
      <c r="G4" s="206">
        <v>9.1510544815465739E-3</v>
      </c>
      <c r="H4" s="206">
        <v>9.4844262295081978E-3</v>
      </c>
      <c r="I4" s="206">
        <v>9.8430056710775062E-3</v>
      </c>
    </row>
    <row r="5" spans="1:9">
      <c r="A5" s="204" t="s">
        <v>876</v>
      </c>
      <c r="B5" s="205">
        <v>21.86636</v>
      </c>
      <c r="C5" s="205">
        <v>11.04636</v>
      </c>
      <c r="D5" s="205">
        <v>7.9513600000000002</v>
      </c>
      <c r="E5" s="205">
        <v>5.8326099999999999</v>
      </c>
      <c r="F5" s="206">
        <v>0.71810706075533659</v>
      </c>
      <c r="G5" s="206">
        <v>0.38827275922671362</v>
      </c>
      <c r="H5" s="206">
        <v>0.28966703096539165</v>
      </c>
      <c r="I5" s="206">
        <v>0.2205145557655955</v>
      </c>
    </row>
    <row r="6" spans="1:9">
      <c r="A6" s="204" t="s">
        <v>877</v>
      </c>
      <c r="B6" s="205">
        <v>3.7264710000000001</v>
      </c>
      <c r="C6" s="205">
        <v>7.7264710000000001</v>
      </c>
      <c r="D6" s="205">
        <v>8.7264710000000001</v>
      </c>
      <c r="E6" s="205">
        <v>8.7264710000000001</v>
      </c>
      <c r="F6" s="206">
        <v>0.12238</v>
      </c>
      <c r="G6" s="206">
        <v>0.27158070298769776</v>
      </c>
      <c r="H6" s="206">
        <v>0.3179042258652095</v>
      </c>
      <c r="I6" s="206">
        <v>0.32992328922495279</v>
      </c>
    </row>
    <row r="7" spans="1:9">
      <c r="A7" s="204" t="s">
        <v>878</v>
      </c>
      <c r="B7" s="205">
        <v>5.0851499999999994E-2</v>
      </c>
      <c r="C7" s="205">
        <v>5.0851499999999994E-2</v>
      </c>
      <c r="D7" s="205">
        <v>5.0851499999999994E-2</v>
      </c>
      <c r="E7" s="205">
        <v>5.0851499999999994E-2</v>
      </c>
      <c r="F7" s="206">
        <v>1.6699999999999998E-3</v>
      </c>
      <c r="G7" s="206">
        <v>1.7873989455184534E-3</v>
      </c>
      <c r="H7" s="206">
        <v>1.852513661202186E-3</v>
      </c>
      <c r="I7" s="206">
        <v>1.9225519848771267E-3</v>
      </c>
    </row>
    <row r="8" spans="1:9">
      <c r="A8" s="204" t="s">
        <v>879</v>
      </c>
      <c r="B8" s="205">
        <v>3.2459699999999998</v>
      </c>
      <c r="C8" s="205">
        <v>7.2459699999999998</v>
      </c>
      <c r="D8" s="205">
        <v>8.2459699999999998</v>
      </c>
      <c r="E8" s="205">
        <v>9.2459699999999998</v>
      </c>
      <c r="F8" s="206">
        <v>0.1066</v>
      </c>
      <c r="G8" s="206">
        <v>0.25469138840070304</v>
      </c>
      <c r="H8" s="206">
        <v>0.30039963570127509</v>
      </c>
      <c r="I8" s="206">
        <v>0.34956408317580345</v>
      </c>
    </row>
    <row r="9" spans="1:9">
      <c r="A9" s="204" t="s">
        <v>880</v>
      </c>
      <c r="B9" s="205">
        <v>1.5000000000000001E-2</v>
      </c>
      <c r="C9" s="205">
        <v>7.4999999999999997E-2</v>
      </c>
      <c r="D9" s="205">
        <v>0.1</v>
      </c>
      <c r="E9" s="205">
        <v>0.125</v>
      </c>
      <c r="F9" s="206">
        <v>4.9261083743842372E-4</v>
      </c>
      <c r="G9" s="206">
        <v>2.6362038664323379E-3</v>
      </c>
      <c r="H9" s="206">
        <v>3.6429872495446275E-3</v>
      </c>
      <c r="I9" s="206">
        <v>4.7258979206049158E-3</v>
      </c>
    </row>
    <row r="10" spans="1:9">
      <c r="A10" s="204" t="s">
        <v>881</v>
      </c>
      <c r="B10" s="205">
        <v>1</v>
      </c>
      <c r="C10" s="205">
        <v>1.5350000000000001</v>
      </c>
      <c r="D10" s="205">
        <v>1.5350000000000001</v>
      </c>
      <c r="E10" s="205">
        <v>1.5350000000000001</v>
      </c>
      <c r="F10" s="206">
        <v>3.2840722495894911E-2</v>
      </c>
      <c r="G10" s="206">
        <v>5.3954305799648522E-2</v>
      </c>
      <c r="H10" s="206">
        <v>5.591985428051003E-2</v>
      </c>
      <c r="I10" s="206">
        <v>5.8034026465028372E-2</v>
      </c>
    </row>
    <row r="11" spans="1:9">
      <c r="A11" s="204" t="s">
        <v>882</v>
      </c>
      <c r="B11" s="205">
        <v>0.20499999999999999</v>
      </c>
      <c r="C11" s="205">
        <v>0.20499999999999999</v>
      </c>
      <c r="D11" s="205">
        <v>0.20499999999999999</v>
      </c>
      <c r="E11" s="205">
        <v>0.20499999999999999</v>
      </c>
      <c r="F11" s="206">
        <v>6.7323481116584559E-3</v>
      </c>
      <c r="G11" s="206">
        <v>7.2056239015817229E-3</v>
      </c>
      <c r="H11" s="206">
        <v>7.4681238615664849E-3</v>
      </c>
      <c r="I11" s="206">
        <v>7.7504725897920611E-3</v>
      </c>
    </row>
    <row r="12" spans="1:9">
      <c r="A12" s="204" t="s">
        <v>883</v>
      </c>
      <c r="B12" s="205">
        <v>0.08</v>
      </c>
      <c r="C12" s="205">
        <v>0.125</v>
      </c>
      <c r="D12" s="205">
        <v>0.13999999999999999</v>
      </c>
      <c r="E12" s="205">
        <v>0.16</v>
      </c>
      <c r="F12" s="206">
        <v>2.6272577996715929E-3</v>
      </c>
      <c r="G12" s="206">
        <v>4.3936731107205628E-3</v>
      </c>
      <c r="H12" s="206">
        <v>5.1001821493624772E-3</v>
      </c>
      <c r="I12" s="206">
        <v>6.0491493383742923E-3</v>
      </c>
    </row>
    <row r="13" spans="1:9">
      <c r="A13" s="204" t="s">
        <v>884</v>
      </c>
      <c r="B13" s="205">
        <v>0</v>
      </c>
      <c r="C13" s="205">
        <v>0.18</v>
      </c>
      <c r="D13" s="205">
        <v>0.23499999999999996</v>
      </c>
      <c r="E13" s="205">
        <v>0.30874999999999997</v>
      </c>
      <c r="F13" s="206">
        <v>0</v>
      </c>
      <c r="G13" s="206">
        <v>6.3268892794376107E-3</v>
      </c>
      <c r="H13" s="206">
        <v>8.5610200364298721E-3</v>
      </c>
      <c r="I13" s="206">
        <v>1.1672967863894141E-2</v>
      </c>
    </row>
  </sheetData>
  <mergeCells count="4">
    <mergeCell ref="A1:I1"/>
    <mergeCell ref="A2:A3"/>
    <mergeCell ref="B2:E2"/>
    <mergeCell ref="F2:I2"/>
  </mergeCells>
  <pageMargins left="0.7" right="0.7" top="0.75" bottom="0.75" header="0.3" footer="0.3"/>
  <pageSetup paperSize="9" scale="6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8"/>
  <sheetViews>
    <sheetView view="pageBreakPreview" zoomScaleNormal="70" zoomScaleSheetLayoutView="100" workbookViewId="0"/>
  </sheetViews>
  <sheetFormatPr defaultRowHeight="14.4"/>
  <cols>
    <col min="1" max="1" width="20.6640625" style="45" customWidth="1"/>
    <col min="2" max="2" width="40.6640625" style="77" customWidth="1"/>
    <col min="3" max="3" width="20.6640625" style="45" customWidth="1"/>
    <col min="4" max="4" width="50.6640625" style="77" customWidth="1"/>
    <col min="5" max="5" width="20.6640625" style="45" customWidth="1"/>
  </cols>
  <sheetData>
    <row r="1" spans="1:5">
      <c r="A1" s="86" t="s">
        <v>664</v>
      </c>
    </row>
    <row r="3" spans="1:5" ht="21">
      <c r="A3" s="238" t="s">
        <v>655</v>
      </c>
      <c r="B3" s="238"/>
      <c r="C3" s="238"/>
      <c r="D3" s="238"/>
      <c r="E3" s="238"/>
    </row>
    <row r="5" spans="1:5" ht="28.8">
      <c r="A5" s="109" t="s">
        <v>588</v>
      </c>
      <c r="B5" s="109" t="s">
        <v>587</v>
      </c>
      <c r="C5" s="109" t="s">
        <v>586</v>
      </c>
      <c r="D5" s="109" t="s">
        <v>599</v>
      </c>
      <c r="E5" s="109" t="s">
        <v>585</v>
      </c>
    </row>
    <row r="6" spans="1:5">
      <c r="A6" s="16" t="s">
        <v>52</v>
      </c>
      <c r="B6" s="83" t="s">
        <v>262</v>
      </c>
      <c r="C6" s="16" t="s">
        <v>493</v>
      </c>
      <c r="D6" s="59" t="s">
        <v>498</v>
      </c>
      <c r="E6" s="16" t="s">
        <v>526</v>
      </c>
    </row>
    <row r="7" spans="1:5">
      <c r="A7" s="16" t="s">
        <v>53</v>
      </c>
      <c r="B7" s="83" t="s">
        <v>222</v>
      </c>
      <c r="C7" s="16" t="s">
        <v>493</v>
      </c>
      <c r="D7" s="94" t="s">
        <v>700</v>
      </c>
      <c r="E7" s="16" t="s">
        <v>526</v>
      </c>
    </row>
    <row r="8" spans="1:5">
      <c r="A8" s="16" t="s">
        <v>64</v>
      </c>
      <c r="B8" s="83" t="s">
        <v>378</v>
      </c>
      <c r="C8" s="16" t="s">
        <v>493</v>
      </c>
      <c r="D8" s="59" t="s">
        <v>769</v>
      </c>
      <c r="E8" s="16" t="s">
        <v>526</v>
      </c>
    </row>
    <row r="9" spans="1:5">
      <c r="A9" s="16" t="s">
        <v>81</v>
      </c>
      <c r="B9" s="83" t="s">
        <v>234</v>
      </c>
      <c r="C9" s="16" t="s">
        <v>494</v>
      </c>
      <c r="D9" s="59" t="s">
        <v>498</v>
      </c>
      <c r="E9" s="16" t="s">
        <v>526</v>
      </c>
    </row>
    <row r="10" spans="1:5">
      <c r="A10" s="16" t="s">
        <v>134</v>
      </c>
      <c r="B10" s="83" t="s">
        <v>308</v>
      </c>
      <c r="C10" s="16" t="s">
        <v>494</v>
      </c>
      <c r="D10" s="59" t="s">
        <v>498</v>
      </c>
      <c r="E10" s="59" t="s">
        <v>526</v>
      </c>
    </row>
    <row r="11" spans="1:5">
      <c r="A11" s="16" t="s">
        <v>68</v>
      </c>
      <c r="B11" s="83" t="s">
        <v>649</v>
      </c>
      <c r="C11" s="16" t="s">
        <v>493</v>
      </c>
      <c r="D11" s="59" t="s">
        <v>700</v>
      </c>
      <c r="E11" s="16" t="s">
        <v>526</v>
      </c>
    </row>
    <row r="12" spans="1:5">
      <c r="A12" s="16" t="s">
        <v>79</v>
      </c>
      <c r="B12" s="83" t="s">
        <v>275</v>
      </c>
      <c r="C12" s="16" t="s">
        <v>493</v>
      </c>
      <c r="D12" s="59" t="s">
        <v>771</v>
      </c>
      <c r="E12" s="16" t="s">
        <v>525</v>
      </c>
    </row>
    <row r="13" spans="1:5">
      <c r="A13" s="16" t="s">
        <v>97</v>
      </c>
      <c r="B13" s="83" t="s">
        <v>240</v>
      </c>
      <c r="C13" s="16" t="s">
        <v>493</v>
      </c>
      <c r="D13" s="59" t="s">
        <v>354</v>
      </c>
      <c r="E13" s="16" t="s">
        <v>526</v>
      </c>
    </row>
    <row r="14" spans="1:5">
      <c r="A14" s="16" t="s">
        <v>120</v>
      </c>
      <c r="B14" s="83" t="s">
        <v>311</v>
      </c>
      <c r="C14" s="16" t="s">
        <v>493</v>
      </c>
      <c r="D14" s="59" t="s">
        <v>498</v>
      </c>
      <c r="E14" s="16" t="s">
        <v>526</v>
      </c>
    </row>
    <row r="15" spans="1:5" ht="28.8">
      <c r="A15" s="16" t="s">
        <v>141</v>
      </c>
      <c r="B15" s="83" t="s">
        <v>297</v>
      </c>
      <c r="C15" s="16" t="s">
        <v>496</v>
      </c>
      <c r="D15" s="59" t="s">
        <v>820</v>
      </c>
      <c r="E15" s="16" t="s">
        <v>526</v>
      </c>
    </row>
    <row r="16" spans="1:5">
      <c r="A16" s="16" t="s">
        <v>121</v>
      </c>
      <c r="B16" s="83" t="s">
        <v>313</v>
      </c>
      <c r="C16" s="16" t="s">
        <v>493</v>
      </c>
      <c r="D16" s="59" t="s">
        <v>498</v>
      </c>
      <c r="E16" s="16" t="s">
        <v>526</v>
      </c>
    </row>
    <row r="17" spans="1:5">
      <c r="A17" s="33"/>
      <c r="B17" s="84"/>
      <c r="C17" s="82"/>
      <c r="D17" s="85"/>
      <c r="E17" s="82"/>
    </row>
    <row r="18" spans="1:5">
      <c r="A18" s="45" t="s">
        <v>841</v>
      </c>
      <c r="B18" s="84"/>
      <c r="C18" s="82"/>
      <c r="D18" s="85"/>
      <c r="E18" s="82"/>
    </row>
  </sheetData>
  <mergeCells count="1">
    <mergeCell ref="A3:E3"/>
  </mergeCells>
  <pageMargins left="0.7" right="0.7" top="0.75" bottom="0.75" header="0.3" footer="0.3"/>
  <pageSetup paperSize="9" scale="5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1"/>
  <sheetViews>
    <sheetView view="pageBreakPreview" zoomScaleNormal="70" zoomScaleSheetLayoutView="100" workbookViewId="0"/>
  </sheetViews>
  <sheetFormatPr defaultRowHeight="14.4"/>
  <cols>
    <col min="1" max="1" width="20.6640625" style="45" customWidth="1"/>
    <col min="2" max="2" width="40.6640625" style="77" customWidth="1"/>
    <col min="3" max="3" width="20.6640625" style="45" customWidth="1"/>
    <col min="4" max="4" width="50.6640625" style="77" customWidth="1"/>
    <col min="5" max="6" width="20.6640625" style="45" customWidth="1"/>
    <col min="7" max="7" width="40.6640625" style="77" customWidth="1"/>
    <col min="8" max="8" width="20.6640625" style="45" customWidth="1"/>
    <col min="9" max="9" width="50.6640625" style="77" customWidth="1"/>
  </cols>
  <sheetData>
    <row r="1" spans="1:9">
      <c r="A1" s="86" t="s">
        <v>665</v>
      </c>
      <c r="F1" s="86"/>
    </row>
    <row r="3" spans="1:9" ht="21">
      <c r="A3" s="238" t="s">
        <v>655</v>
      </c>
      <c r="B3" s="238"/>
      <c r="C3" s="238"/>
      <c r="D3" s="238"/>
      <c r="E3" s="238"/>
      <c r="F3"/>
      <c r="G3"/>
      <c r="H3"/>
      <c r="I3"/>
    </row>
    <row r="5" spans="1:9" ht="28.8">
      <c r="A5" s="109" t="s">
        <v>588</v>
      </c>
      <c r="B5" s="109" t="s">
        <v>587</v>
      </c>
      <c r="C5" s="109" t="s">
        <v>586</v>
      </c>
      <c r="D5" s="109" t="s">
        <v>599</v>
      </c>
      <c r="E5" s="109" t="s">
        <v>585</v>
      </c>
      <c r="F5"/>
      <c r="G5"/>
      <c r="H5"/>
      <c r="I5"/>
    </row>
    <row r="6" spans="1:9">
      <c r="A6" s="16" t="s">
        <v>57</v>
      </c>
      <c r="B6" s="83" t="s">
        <v>369</v>
      </c>
      <c r="C6" s="16" t="s">
        <v>493</v>
      </c>
      <c r="D6" s="59" t="s">
        <v>700</v>
      </c>
      <c r="E6" s="16" t="s">
        <v>526</v>
      </c>
      <c r="F6"/>
      <c r="G6"/>
      <c r="H6"/>
      <c r="I6"/>
    </row>
    <row r="7" spans="1:9">
      <c r="A7" s="16" t="s">
        <v>112</v>
      </c>
      <c r="B7" s="83" t="s">
        <v>617</v>
      </c>
      <c r="C7" s="16" t="s">
        <v>493</v>
      </c>
      <c r="D7" s="59" t="s">
        <v>262</v>
      </c>
      <c r="E7" s="16" t="s">
        <v>526</v>
      </c>
      <c r="F7"/>
      <c r="G7"/>
      <c r="H7"/>
      <c r="I7"/>
    </row>
    <row r="8" spans="1:9">
      <c r="A8" s="16" t="s">
        <v>83</v>
      </c>
      <c r="B8" s="83" t="s">
        <v>235</v>
      </c>
      <c r="C8" s="16" t="s">
        <v>494</v>
      </c>
      <c r="D8" s="94" t="s">
        <v>620</v>
      </c>
      <c r="E8" s="59" t="s">
        <v>526</v>
      </c>
      <c r="F8"/>
      <c r="G8"/>
      <c r="H8"/>
      <c r="I8"/>
    </row>
    <row r="9" spans="1:9">
      <c r="A9" s="16" t="s">
        <v>90</v>
      </c>
      <c r="B9" s="83" t="s">
        <v>309</v>
      </c>
      <c r="C9" s="16" t="s">
        <v>494</v>
      </c>
      <c r="D9" s="59" t="s">
        <v>498</v>
      </c>
      <c r="E9" s="59" t="s">
        <v>526</v>
      </c>
      <c r="F9"/>
      <c r="G9"/>
      <c r="H9"/>
      <c r="I9"/>
    </row>
    <row r="10" spans="1:9">
      <c r="A10" s="16" t="s">
        <v>100</v>
      </c>
      <c r="B10" s="83" t="s">
        <v>242</v>
      </c>
      <c r="C10" s="16" t="s">
        <v>493</v>
      </c>
      <c r="D10" s="59" t="s">
        <v>703</v>
      </c>
      <c r="E10" s="16" t="s">
        <v>526</v>
      </c>
      <c r="F10"/>
      <c r="G10"/>
      <c r="H10"/>
      <c r="I10"/>
    </row>
    <row r="11" spans="1:9">
      <c r="A11" s="16" t="s">
        <v>103</v>
      </c>
      <c r="B11" s="83" t="s">
        <v>817</v>
      </c>
      <c r="C11" s="16" t="s">
        <v>493</v>
      </c>
      <c r="D11" s="59" t="s">
        <v>498</v>
      </c>
      <c r="E11" s="59" t="s">
        <v>526</v>
      </c>
      <c r="F11"/>
      <c r="G11"/>
      <c r="H11"/>
      <c r="I11"/>
    </row>
    <row r="12" spans="1:9">
      <c r="A12" s="16" t="s">
        <v>109</v>
      </c>
      <c r="B12" s="83" t="s">
        <v>706</v>
      </c>
      <c r="C12" s="16" t="s">
        <v>494</v>
      </c>
      <c r="D12" s="59" t="s">
        <v>356</v>
      </c>
      <c r="E12" s="59" t="s">
        <v>525</v>
      </c>
      <c r="F12"/>
      <c r="G12"/>
      <c r="H12"/>
      <c r="I12"/>
    </row>
    <row r="13" spans="1:9">
      <c r="A13" s="16" t="s">
        <v>110</v>
      </c>
      <c r="B13" s="83" t="s">
        <v>249</v>
      </c>
      <c r="C13" s="16" t="s">
        <v>495</v>
      </c>
      <c r="D13" s="59" t="s">
        <v>357</v>
      </c>
      <c r="E13" s="59" t="s">
        <v>526</v>
      </c>
      <c r="F13"/>
      <c r="G13"/>
      <c r="H13"/>
      <c r="I13"/>
    </row>
    <row r="14" spans="1:9">
      <c r="A14" s="16" t="s">
        <v>118</v>
      </c>
      <c r="B14" s="83" t="s">
        <v>622</v>
      </c>
      <c r="C14" s="16" t="s">
        <v>493</v>
      </c>
      <c r="D14" s="59" t="s">
        <v>840</v>
      </c>
      <c r="E14" s="16" t="s">
        <v>526</v>
      </c>
      <c r="F14"/>
      <c r="G14"/>
      <c r="H14"/>
      <c r="I14"/>
    </row>
    <row r="15" spans="1:9">
      <c r="A15" s="16" t="s">
        <v>133</v>
      </c>
      <c r="B15" s="83" t="s">
        <v>626</v>
      </c>
      <c r="C15" s="16" t="s">
        <v>493</v>
      </c>
      <c r="D15" s="59" t="s">
        <v>817</v>
      </c>
      <c r="E15" s="59" t="s">
        <v>525</v>
      </c>
      <c r="F15"/>
      <c r="G15"/>
      <c r="H15"/>
      <c r="I15"/>
    </row>
    <row r="16" spans="1:9">
      <c r="A16" s="16" t="s">
        <v>122</v>
      </c>
      <c r="B16" s="83" t="s">
        <v>298</v>
      </c>
      <c r="C16" s="16" t="s">
        <v>494</v>
      </c>
      <c r="D16" s="59" t="s">
        <v>498</v>
      </c>
      <c r="E16" s="16" t="s">
        <v>526</v>
      </c>
      <c r="F16"/>
      <c r="G16"/>
      <c r="H16"/>
      <c r="I16"/>
    </row>
    <row r="17" spans="1:9">
      <c r="A17" s="16" t="s">
        <v>128</v>
      </c>
      <c r="B17" s="83" t="s">
        <v>279</v>
      </c>
      <c r="C17" s="16" t="s">
        <v>493</v>
      </c>
      <c r="D17" s="59" t="s">
        <v>707</v>
      </c>
      <c r="E17" s="16" t="s">
        <v>525</v>
      </c>
      <c r="F17"/>
      <c r="G17"/>
      <c r="H17"/>
      <c r="I17"/>
    </row>
    <row r="18" spans="1:9">
      <c r="A18" s="16" t="s">
        <v>70</v>
      </c>
      <c r="B18" s="83" t="s">
        <v>256</v>
      </c>
      <c r="C18" s="16" t="s">
        <v>493</v>
      </c>
      <c r="D18" s="59" t="s">
        <v>360</v>
      </c>
      <c r="E18" s="16" t="s">
        <v>526</v>
      </c>
      <c r="F18"/>
      <c r="G18"/>
      <c r="H18"/>
      <c r="I18"/>
    </row>
    <row r="19" spans="1:9">
      <c r="F19"/>
      <c r="G19"/>
      <c r="H19"/>
      <c r="I19"/>
    </row>
    <row r="20" spans="1:9">
      <c r="A20" s="45" t="s">
        <v>841</v>
      </c>
      <c r="F20"/>
      <c r="G20"/>
      <c r="H20"/>
      <c r="I20"/>
    </row>
    <row r="21" spans="1:9">
      <c r="F21"/>
      <c r="G21"/>
      <c r="H21"/>
      <c r="I21"/>
    </row>
  </sheetData>
  <mergeCells count="1">
    <mergeCell ref="A3:E3"/>
  </mergeCells>
  <pageMargins left="0.7" right="0.7" top="0.75" bottom="0.75" header="0.3" footer="0.3"/>
  <pageSetup paperSize="9" scale="5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21"/>
  <sheetViews>
    <sheetView view="pageBreakPreview" zoomScaleNormal="40" zoomScaleSheetLayoutView="100" workbookViewId="0"/>
  </sheetViews>
  <sheetFormatPr defaultRowHeight="14.4"/>
  <cols>
    <col min="1" max="1" width="20.6640625" style="45" customWidth="1"/>
    <col min="2" max="2" width="40.6640625" style="77" customWidth="1"/>
    <col min="3" max="3" width="20.6640625" style="45" customWidth="1"/>
    <col min="4" max="4" width="50.6640625" style="77" customWidth="1"/>
    <col min="5" max="5" width="20.6640625" style="45" customWidth="1"/>
  </cols>
  <sheetData>
    <row r="1" spans="1:5">
      <c r="A1" s="86" t="s">
        <v>666</v>
      </c>
    </row>
    <row r="3" spans="1:5" ht="21">
      <c r="A3" s="238" t="s">
        <v>655</v>
      </c>
      <c r="B3" s="238"/>
      <c r="C3" s="238"/>
      <c r="D3" s="238"/>
      <c r="E3" s="238"/>
    </row>
    <row r="5" spans="1:5" ht="28.8">
      <c r="A5" s="109" t="s">
        <v>588</v>
      </c>
      <c r="B5" s="109" t="s">
        <v>587</v>
      </c>
      <c r="C5" s="109" t="s">
        <v>586</v>
      </c>
      <c r="D5" s="109" t="s">
        <v>599</v>
      </c>
      <c r="E5" s="109" t="s">
        <v>585</v>
      </c>
    </row>
    <row r="6" spans="1:5">
      <c r="A6" s="16" t="s">
        <v>55</v>
      </c>
      <c r="B6" s="83" t="s">
        <v>305</v>
      </c>
      <c r="C6" s="16" t="s">
        <v>493</v>
      </c>
      <c r="D6" s="59" t="s">
        <v>498</v>
      </c>
      <c r="E6" s="16" t="s">
        <v>526</v>
      </c>
    </row>
    <row r="7" spans="1:5">
      <c r="A7" s="16" t="s">
        <v>87</v>
      </c>
      <c r="B7" s="83" t="s">
        <v>306</v>
      </c>
      <c r="C7" s="16" t="s">
        <v>493</v>
      </c>
      <c r="D7" s="59" t="s">
        <v>498</v>
      </c>
      <c r="E7" s="16" t="s">
        <v>526</v>
      </c>
    </row>
    <row r="8" spans="1:5">
      <c r="A8" s="16" t="s">
        <v>65</v>
      </c>
      <c r="B8" s="83" t="s">
        <v>270</v>
      </c>
      <c r="C8" s="16" t="s">
        <v>495</v>
      </c>
      <c r="D8" s="59" t="s">
        <v>592</v>
      </c>
      <c r="E8" s="16" t="s">
        <v>525</v>
      </c>
    </row>
    <row r="9" spans="1:5" ht="28.8">
      <c r="A9" s="16" t="s">
        <v>78</v>
      </c>
      <c r="B9" s="83" t="s">
        <v>232</v>
      </c>
      <c r="C9" s="16" t="s">
        <v>493</v>
      </c>
      <c r="D9" s="59" t="s">
        <v>498</v>
      </c>
      <c r="E9" s="59" t="s">
        <v>526</v>
      </c>
    </row>
    <row r="10" spans="1:5">
      <c r="A10" s="16" t="s">
        <v>80</v>
      </c>
      <c r="B10" s="83" t="s">
        <v>764</v>
      </c>
      <c r="C10" s="16" t="s">
        <v>493</v>
      </c>
      <c r="D10" s="59" t="s">
        <v>620</v>
      </c>
      <c r="E10" s="59" t="s">
        <v>526</v>
      </c>
    </row>
    <row r="11" spans="1:5">
      <c r="A11" s="16" t="s">
        <v>82</v>
      </c>
      <c r="B11" s="83" t="s">
        <v>233</v>
      </c>
      <c r="C11" s="16" t="s">
        <v>493</v>
      </c>
      <c r="D11" s="59" t="s">
        <v>262</v>
      </c>
      <c r="E11" s="16" t="s">
        <v>526</v>
      </c>
    </row>
    <row r="12" spans="1:5">
      <c r="A12" s="16" t="s">
        <v>137</v>
      </c>
      <c r="B12" s="83" t="s">
        <v>237</v>
      </c>
      <c r="C12" s="16" t="s">
        <v>493</v>
      </c>
      <c r="D12" s="59" t="s">
        <v>498</v>
      </c>
      <c r="E12" s="16" t="s">
        <v>526</v>
      </c>
    </row>
    <row r="13" spans="1:5">
      <c r="A13" s="16" t="s">
        <v>98</v>
      </c>
      <c r="B13" s="83" t="s">
        <v>310</v>
      </c>
      <c r="C13" s="16" t="s">
        <v>493</v>
      </c>
      <c r="D13" s="59" t="s">
        <v>704</v>
      </c>
      <c r="E13" s="59" t="s">
        <v>526</v>
      </c>
    </row>
    <row r="14" spans="1:5">
      <c r="A14" s="16" t="s">
        <v>54</v>
      </c>
      <c r="B14" s="83" t="s">
        <v>245</v>
      </c>
      <c r="C14" s="16" t="s">
        <v>493</v>
      </c>
      <c r="D14" s="59" t="s">
        <v>498</v>
      </c>
      <c r="E14" s="16" t="s">
        <v>526</v>
      </c>
    </row>
    <row r="15" spans="1:5">
      <c r="A15" s="16" t="s">
        <v>72</v>
      </c>
      <c r="B15" s="83" t="s">
        <v>276</v>
      </c>
      <c r="C15" s="16" t="s">
        <v>496</v>
      </c>
      <c r="D15" s="59" t="s">
        <v>262</v>
      </c>
      <c r="E15" s="16" t="s">
        <v>525</v>
      </c>
    </row>
    <row r="16" spans="1:5">
      <c r="A16" s="16" t="s">
        <v>72</v>
      </c>
      <c r="B16" s="83" t="s">
        <v>227</v>
      </c>
      <c r="C16" s="16" t="s">
        <v>493</v>
      </c>
      <c r="D16" s="59" t="s">
        <v>498</v>
      </c>
      <c r="E16" s="16" t="s">
        <v>526</v>
      </c>
    </row>
    <row r="17" spans="1:5">
      <c r="A17" s="16" t="s">
        <v>113</v>
      </c>
      <c r="B17" s="83" t="s">
        <v>252</v>
      </c>
      <c r="C17" s="16" t="s">
        <v>493</v>
      </c>
      <c r="D17" s="59" t="s">
        <v>700</v>
      </c>
      <c r="E17" s="16" t="s">
        <v>526</v>
      </c>
    </row>
    <row r="18" spans="1:5">
      <c r="A18" s="16" t="s">
        <v>126</v>
      </c>
      <c r="B18" s="83" t="s">
        <v>698</v>
      </c>
      <c r="C18" s="16" t="s">
        <v>494</v>
      </c>
      <c r="D18" s="59" t="s">
        <v>498</v>
      </c>
      <c r="E18" s="16" t="s">
        <v>526</v>
      </c>
    </row>
    <row r="19" spans="1:5">
      <c r="A19" s="16" t="s">
        <v>140</v>
      </c>
      <c r="B19" s="83" t="s">
        <v>653</v>
      </c>
      <c r="C19" s="16" t="s">
        <v>493</v>
      </c>
      <c r="D19" s="59" t="s">
        <v>498</v>
      </c>
      <c r="E19" s="16" t="s">
        <v>526</v>
      </c>
    </row>
    <row r="21" spans="1:5">
      <c r="A21" s="45" t="s">
        <v>841</v>
      </c>
    </row>
  </sheetData>
  <mergeCells count="1">
    <mergeCell ref="A3:E3"/>
  </mergeCells>
  <pageMargins left="0.7" right="0.7" top="0.75" bottom="0.75" header="0.3" footer="0.3"/>
  <pageSetup paperSize="9" scale="5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7"/>
  <sheetViews>
    <sheetView view="pageBreakPreview" zoomScaleNormal="55" zoomScaleSheetLayoutView="100" workbookViewId="0"/>
  </sheetViews>
  <sheetFormatPr defaultRowHeight="14.4"/>
  <cols>
    <col min="1" max="1" width="20.6640625" style="45" customWidth="1"/>
    <col min="2" max="2" width="40.6640625" style="77" customWidth="1"/>
    <col min="3" max="3" width="20.6640625" style="45" customWidth="1"/>
    <col min="4" max="4" width="50.6640625" style="77" customWidth="1"/>
    <col min="5" max="5" width="20.6640625" style="45" customWidth="1"/>
  </cols>
  <sheetData>
    <row r="1" spans="1:5">
      <c r="A1" s="86" t="s">
        <v>667</v>
      </c>
    </row>
    <row r="3" spans="1:5" ht="21">
      <c r="A3" s="238" t="s">
        <v>655</v>
      </c>
      <c r="B3" s="238"/>
      <c r="C3" s="238"/>
      <c r="D3" s="238"/>
      <c r="E3" s="238"/>
    </row>
    <row r="5" spans="1:5" ht="28.8">
      <c r="A5" s="109" t="s">
        <v>588</v>
      </c>
      <c r="B5" s="109" t="s">
        <v>587</v>
      </c>
      <c r="C5" s="109" t="s">
        <v>586</v>
      </c>
      <c r="D5" s="109" t="s">
        <v>599</v>
      </c>
      <c r="E5" s="109" t="s">
        <v>585</v>
      </c>
    </row>
    <row r="6" spans="1:5">
      <c r="A6" s="16" t="s">
        <v>71</v>
      </c>
      <c r="B6" s="83" t="s">
        <v>228</v>
      </c>
      <c r="C6" s="16" t="s">
        <v>494</v>
      </c>
      <c r="D6" s="59" t="s">
        <v>770</v>
      </c>
      <c r="E6" s="16" t="s">
        <v>526</v>
      </c>
    </row>
    <row r="7" spans="1:5">
      <c r="A7" s="16" t="s">
        <v>77</v>
      </c>
      <c r="B7" s="83" t="s">
        <v>260</v>
      </c>
      <c r="C7" s="16" t="s">
        <v>493</v>
      </c>
      <c r="D7" s="59" t="s">
        <v>262</v>
      </c>
      <c r="E7" s="59" t="s">
        <v>526</v>
      </c>
    </row>
    <row r="8" spans="1:5">
      <c r="A8" s="16" t="s">
        <v>85</v>
      </c>
      <c r="B8" s="83" t="s">
        <v>274</v>
      </c>
      <c r="C8" s="16" t="s">
        <v>494</v>
      </c>
      <c r="D8" s="59" t="s">
        <v>694</v>
      </c>
      <c r="E8" s="16" t="s">
        <v>525</v>
      </c>
    </row>
    <row r="9" spans="1:5">
      <c r="A9" s="16" t="s">
        <v>99</v>
      </c>
      <c r="B9" s="83" t="s">
        <v>241</v>
      </c>
      <c r="C9" s="16" t="s">
        <v>495</v>
      </c>
      <c r="D9" s="59" t="s">
        <v>822</v>
      </c>
      <c r="E9" s="16" t="s">
        <v>526</v>
      </c>
    </row>
    <row r="10" spans="1:5">
      <c r="A10" s="16" t="s">
        <v>108</v>
      </c>
      <c r="B10" s="83" t="s">
        <v>246</v>
      </c>
      <c r="C10" s="16" t="s">
        <v>494</v>
      </c>
      <c r="D10" s="59" t="s">
        <v>694</v>
      </c>
      <c r="E10" s="16" t="s">
        <v>526</v>
      </c>
    </row>
    <row r="11" spans="1:5">
      <c r="A11" s="16" t="s">
        <v>114</v>
      </c>
      <c r="B11" s="83" t="s">
        <v>251</v>
      </c>
      <c r="C11" s="16" t="s">
        <v>493</v>
      </c>
      <c r="D11" s="59" t="s">
        <v>498</v>
      </c>
      <c r="E11" s="16" t="s">
        <v>526</v>
      </c>
    </row>
    <row r="12" spans="1:5">
      <c r="A12" s="16" t="s">
        <v>130</v>
      </c>
      <c r="B12" s="83" t="s">
        <v>395</v>
      </c>
      <c r="C12" s="16" t="s">
        <v>494</v>
      </c>
      <c r="D12" s="187" t="s">
        <v>372</v>
      </c>
      <c r="E12" s="16" t="s">
        <v>526</v>
      </c>
    </row>
    <row r="13" spans="1:5">
      <c r="A13" s="16" t="s">
        <v>116</v>
      </c>
      <c r="B13" s="83" t="s">
        <v>247</v>
      </c>
      <c r="C13" s="16" t="s">
        <v>493</v>
      </c>
      <c r="D13" s="59" t="s">
        <v>498</v>
      </c>
      <c r="E13" s="16" t="s">
        <v>526</v>
      </c>
    </row>
    <row r="14" spans="1:5">
      <c r="A14" s="16" t="s">
        <v>63</v>
      </c>
      <c r="B14" s="83" t="s">
        <v>817</v>
      </c>
      <c r="C14" s="16" t="s">
        <v>493</v>
      </c>
      <c r="D14" s="59" t="s">
        <v>498</v>
      </c>
      <c r="E14" s="59" t="s">
        <v>526</v>
      </c>
    </row>
    <row r="15" spans="1:5">
      <c r="A15" s="16" t="s">
        <v>135</v>
      </c>
      <c r="B15" s="83" t="s">
        <v>282</v>
      </c>
      <c r="C15" s="16" t="s">
        <v>494</v>
      </c>
      <c r="D15" s="59" t="s">
        <v>694</v>
      </c>
      <c r="E15" s="16" t="s">
        <v>525</v>
      </c>
    </row>
    <row r="17" spans="1:1">
      <c r="A17" s="45" t="s">
        <v>841</v>
      </c>
    </row>
  </sheetData>
  <mergeCells count="1">
    <mergeCell ref="A3:E3"/>
  </mergeCells>
  <pageMargins left="0.7" right="0.7" top="0.75" bottom="0.75" header="0.3" footer="0.3"/>
  <pageSetup paperSize="9" scale="5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29"/>
  <sheetViews>
    <sheetView view="pageBreakPreview" zoomScaleNormal="70" zoomScaleSheetLayoutView="100" workbookViewId="0"/>
  </sheetViews>
  <sheetFormatPr defaultRowHeight="14.4"/>
  <cols>
    <col min="1" max="1" width="20.6640625" style="45" customWidth="1"/>
    <col min="2" max="2" width="40.6640625" style="77" customWidth="1"/>
    <col min="3" max="3" width="20.6640625" style="45" customWidth="1"/>
    <col min="4" max="4" width="50.6640625" style="77" customWidth="1"/>
    <col min="5" max="5" width="20.6640625" style="45" customWidth="1"/>
  </cols>
  <sheetData>
    <row r="1" spans="1:5">
      <c r="A1" s="86" t="s">
        <v>668</v>
      </c>
    </row>
    <row r="3" spans="1:5" ht="21">
      <c r="A3" s="238" t="s">
        <v>655</v>
      </c>
      <c r="B3" s="238"/>
      <c r="C3" s="238"/>
      <c r="D3" s="238"/>
      <c r="E3" s="238"/>
    </row>
    <row r="5" spans="1:5" ht="28.8">
      <c r="A5" s="109" t="s">
        <v>588</v>
      </c>
      <c r="B5" s="109" t="s">
        <v>587</v>
      </c>
      <c r="C5" s="109" t="s">
        <v>586</v>
      </c>
      <c r="D5" s="109" t="s">
        <v>599</v>
      </c>
      <c r="E5" s="109" t="s">
        <v>585</v>
      </c>
    </row>
    <row r="6" spans="1:5">
      <c r="A6" s="16" t="s">
        <v>50</v>
      </c>
      <c r="B6" s="83" t="s">
        <v>223</v>
      </c>
      <c r="C6" s="16" t="s">
        <v>493</v>
      </c>
      <c r="D6" s="59" t="s">
        <v>498</v>
      </c>
      <c r="E6" s="16" t="s">
        <v>526</v>
      </c>
    </row>
    <row r="7" spans="1:5">
      <c r="A7" s="16" t="s">
        <v>50</v>
      </c>
      <c r="B7" s="83" t="s">
        <v>711</v>
      </c>
      <c r="C7" s="76" t="s">
        <v>494</v>
      </c>
      <c r="D7" s="59" t="s">
        <v>223</v>
      </c>
      <c r="E7" s="16" t="s">
        <v>525</v>
      </c>
    </row>
    <row r="8" spans="1:5">
      <c r="A8" s="16" t="s">
        <v>51</v>
      </c>
      <c r="B8" s="83" t="s">
        <v>221</v>
      </c>
      <c r="C8" s="16" t="s">
        <v>493</v>
      </c>
      <c r="D8" s="94" t="s">
        <v>759</v>
      </c>
      <c r="E8" s="16" t="s">
        <v>526</v>
      </c>
    </row>
    <row r="9" spans="1:5">
      <c r="A9" s="16" t="s">
        <v>88</v>
      </c>
      <c r="B9" s="83" t="s">
        <v>258</v>
      </c>
      <c r="C9" s="16" t="s">
        <v>493</v>
      </c>
      <c r="D9" s="59" t="s">
        <v>498</v>
      </c>
      <c r="E9" s="16" t="s">
        <v>526</v>
      </c>
    </row>
    <row r="10" spans="1:5">
      <c r="A10" s="16" t="s">
        <v>56</v>
      </c>
      <c r="B10" s="83" t="s">
        <v>304</v>
      </c>
      <c r="C10" s="16" t="s">
        <v>493</v>
      </c>
      <c r="D10" s="59" t="s">
        <v>498</v>
      </c>
      <c r="E10" s="16" t="s">
        <v>526</v>
      </c>
    </row>
    <row r="11" spans="1:5">
      <c r="A11" s="16" t="s">
        <v>106</v>
      </c>
      <c r="B11" s="83" t="s">
        <v>698</v>
      </c>
      <c r="C11" s="16" t="s">
        <v>493</v>
      </c>
      <c r="D11" s="59" t="s">
        <v>498</v>
      </c>
      <c r="E11" s="16" t="s">
        <v>526</v>
      </c>
    </row>
    <row r="12" spans="1:5">
      <c r="A12" s="16" t="s">
        <v>66</v>
      </c>
      <c r="B12" s="83" t="s">
        <v>271</v>
      </c>
      <c r="C12" s="16" t="s">
        <v>493</v>
      </c>
      <c r="D12" s="59" t="s">
        <v>262</v>
      </c>
      <c r="E12" s="16" t="s">
        <v>525</v>
      </c>
    </row>
    <row r="13" spans="1:5">
      <c r="A13" s="16" t="s">
        <v>69</v>
      </c>
      <c r="B13" s="83" t="s">
        <v>273</v>
      </c>
      <c r="C13" s="16" t="s">
        <v>496</v>
      </c>
      <c r="D13" s="59" t="s">
        <v>839</v>
      </c>
      <c r="E13" s="59" t="s">
        <v>526</v>
      </c>
    </row>
    <row r="14" spans="1:5">
      <c r="A14" s="16" t="s">
        <v>74</v>
      </c>
      <c r="B14" s="83" t="s">
        <v>271</v>
      </c>
      <c r="C14" s="16" t="s">
        <v>494</v>
      </c>
      <c r="D14" s="59" t="s">
        <v>262</v>
      </c>
      <c r="E14" s="16" t="s">
        <v>525</v>
      </c>
    </row>
    <row r="15" spans="1:5">
      <c r="A15" s="16" t="s">
        <v>89</v>
      </c>
      <c r="B15" s="83" t="s">
        <v>238</v>
      </c>
      <c r="C15" s="16" t="s">
        <v>493</v>
      </c>
      <c r="D15" s="59" t="s">
        <v>498</v>
      </c>
      <c r="E15" s="16" t="s">
        <v>526</v>
      </c>
    </row>
    <row r="16" spans="1:5">
      <c r="A16" s="16" t="s">
        <v>101</v>
      </c>
      <c r="B16" s="83" t="s">
        <v>243</v>
      </c>
      <c r="C16" s="16" t="s">
        <v>493</v>
      </c>
      <c r="D16" s="59" t="s">
        <v>498</v>
      </c>
      <c r="E16" s="59" t="s">
        <v>526</v>
      </c>
    </row>
    <row r="17" spans="1:5">
      <c r="A17" s="16" t="s">
        <v>105</v>
      </c>
      <c r="B17" s="83" t="s">
        <v>226</v>
      </c>
      <c r="C17" s="16" t="s">
        <v>493</v>
      </c>
      <c r="D17" s="94" t="s">
        <v>498</v>
      </c>
      <c r="E17" s="59" t="s">
        <v>526</v>
      </c>
    </row>
    <row r="18" spans="1:5">
      <c r="A18" s="16" t="s">
        <v>107</v>
      </c>
      <c r="B18" s="83" t="s">
        <v>698</v>
      </c>
      <c r="C18" s="16" t="s">
        <v>494</v>
      </c>
      <c r="D18" s="59" t="s">
        <v>498</v>
      </c>
      <c r="E18" s="16" t="s">
        <v>526</v>
      </c>
    </row>
    <row r="19" spans="1:5">
      <c r="A19" s="16" t="s">
        <v>104</v>
      </c>
      <c r="B19" s="83" t="s">
        <v>277</v>
      </c>
      <c r="C19" s="16" t="s">
        <v>493</v>
      </c>
      <c r="D19" s="59" t="s">
        <v>817</v>
      </c>
      <c r="E19" s="16" t="s">
        <v>525</v>
      </c>
    </row>
    <row r="20" spans="1:5">
      <c r="A20" s="16" t="s">
        <v>62</v>
      </c>
      <c r="B20" s="83" t="s">
        <v>818</v>
      </c>
      <c r="C20" s="16" t="s">
        <v>493</v>
      </c>
      <c r="D20" s="59" t="s">
        <v>248</v>
      </c>
      <c r="E20" s="16" t="s">
        <v>526</v>
      </c>
    </row>
    <row r="21" spans="1:5">
      <c r="A21" s="16" t="s">
        <v>124</v>
      </c>
      <c r="B21" s="83" t="s">
        <v>255</v>
      </c>
      <c r="C21" s="16" t="s">
        <v>496</v>
      </c>
      <c r="D21" s="59" t="s">
        <v>498</v>
      </c>
      <c r="E21" s="16" t="s">
        <v>526</v>
      </c>
    </row>
    <row r="22" spans="1:5">
      <c r="A22" s="16" t="s">
        <v>129</v>
      </c>
      <c r="B22" s="83" t="s">
        <v>280</v>
      </c>
      <c r="C22" s="16" t="s">
        <v>493</v>
      </c>
      <c r="D22" s="59" t="s">
        <v>759</v>
      </c>
      <c r="E22" s="59" t="s">
        <v>526</v>
      </c>
    </row>
    <row r="23" spans="1:5">
      <c r="A23" s="16" t="s">
        <v>131</v>
      </c>
      <c r="B23" s="83" t="s">
        <v>281</v>
      </c>
      <c r="C23" s="16" t="s">
        <v>493</v>
      </c>
      <c r="D23" s="59" t="s">
        <v>498</v>
      </c>
      <c r="E23" s="16" t="s">
        <v>526</v>
      </c>
    </row>
    <row r="24" spans="1:5">
      <c r="A24" s="16" t="s">
        <v>91</v>
      </c>
      <c r="B24" s="83" t="s">
        <v>258</v>
      </c>
      <c r="C24" s="16" t="s">
        <v>496</v>
      </c>
      <c r="D24" s="59" t="s">
        <v>821</v>
      </c>
      <c r="E24" s="16" t="s">
        <v>525</v>
      </c>
    </row>
    <row r="25" spans="1:5">
      <c r="A25" s="16" t="s">
        <v>139</v>
      </c>
      <c r="B25" s="83" t="s">
        <v>503</v>
      </c>
      <c r="C25" s="16" t="s">
        <v>494</v>
      </c>
      <c r="D25" s="59" t="s">
        <v>498</v>
      </c>
      <c r="E25" s="16" t="s">
        <v>526</v>
      </c>
    </row>
    <row r="26" spans="1:5">
      <c r="A26" s="16" t="s">
        <v>138</v>
      </c>
      <c r="B26" s="83" t="s">
        <v>263</v>
      </c>
      <c r="C26" s="16" t="s">
        <v>494</v>
      </c>
      <c r="D26" s="94" t="s">
        <v>363</v>
      </c>
      <c r="E26" s="16" t="s">
        <v>526</v>
      </c>
    </row>
    <row r="27" spans="1:5">
      <c r="A27" s="16" t="s">
        <v>132</v>
      </c>
      <c r="B27" s="83" t="s">
        <v>262</v>
      </c>
      <c r="C27" s="16" t="s">
        <v>493</v>
      </c>
      <c r="D27" s="59" t="s">
        <v>498</v>
      </c>
      <c r="E27" s="16" t="s">
        <v>526</v>
      </c>
    </row>
    <row r="29" spans="1:5">
      <c r="A29" s="45" t="s">
        <v>841</v>
      </c>
    </row>
  </sheetData>
  <mergeCells count="1">
    <mergeCell ref="A3:E3"/>
  </mergeCells>
  <pageMargins left="0.7" right="0.7" top="0.75" bottom="0.75" header="0.3" footer="0.3"/>
  <pageSetup paperSize="9" scale="5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21"/>
  <sheetViews>
    <sheetView view="pageBreakPreview" zoomScaleNormal="100" zoomScaleSheetLayoutView="100" workbookViewId="0"/>
  </sheetViews>
  <sheetFormatPr defaultRowHeight="14.4"/>
  <cols>
    <col min="1" max="1" width="20.6640625" style="45" customWidth="1"/>
    <col min="2" max="2" width="40.6640625" style="77" customWidth="1"/>
    <col min="3" max="3" width="20.6640625" style="45" customWidth="1"/>
    <col min="4" max="4" width="50.6640625" style="77" customWidth="1"/>
    <col min="5" max="5" width="20.6640625" style="45" customWidth="1"/>
  </cols>
  <sheetData>
    <row r="1" spans="1:5">
      <c r="A1" s="86" t="s">
        <v>669</v>
      </c>
    </row>
    <row r="3" spans="1:5" ht="21">
      <c r="A3" s="238" t="s">
        <v>655</v>
      </c>
      <c r="B3" s="238"/>
      <c r="C3" s="238"/>
      <c r="D3" s="238"/>
      <c r="E3" s="238"/>
    </row>
    <row r="5" spans="1:5" ht="28.8">
      <c r="A5" s="109" t="s">
        <v>588</v>
      </c>
      <c r="B5" s="109" t="s">
        <v>587</v>
      </c>
      <c r="C5" s="109" t="s">
        <v>586</v>
      </c>
      <c r="D5" s="109" t="s">
        <v>599</v>
      </c>
      <c r="E5" s="109" t="s">
        <v>585</v>
      </c>
    </row>
    <row r="6" spans="1:5">
      <c r="A6" s="16" t="s">
        <v>58</v>
      </c>
      <c r="B6" s="83" t="s">
        <v>758</v>
      </c>
      <c r="C6" s="16" t="s">
        <v>493</v>
      </c>
      <c r="D6" s="59" t="s">
        <v>262</v>
      </c>
      <c r="E6" s="16" t="s">
        <v>526</v>
      </c>
    </row>
    <row r="7" spans="1:5" ht="43.2">
      <c r="A7" s="16" t="s">
        <v>59</v>
      </c>
      <c r="B7" s="83" t="s">
        <v>760</v>
      </c>
      <c r="C7" s="16" t="s">
        <v>495</v>
      </c>
      <c r="D7" s="59" t="s">
        <v>768</v>
      </c>
      <c r="E7" s="16" t="s">
        <v>526</v>
      </c>
    </row>
    <row r="8" spans="1:5">
      <c r="A8" s="16" t="s">
        <v>59</v>
      </c>
      <c r="B8" s="83" t="s">
        <v>225</v>
      </c>
      <c r="C8" s="16" t="s">
        <v>493</v>
      </c>
      <c r="D8" s="59" t="s">
        <v>345</v>
      </c>
      <c r="E8" s="16" t="s">
        <v>526</v>
      </c>
    </row>
    <row r="9" spans="1:5">
      <c r="A9" s="16" t="s">
        <v>59</v>
      </c>
      <c r="B9" s="83" t="s">
        <v>229</v>
      </c>
      <c r="C9" s="16" t="s">
        <v>493</v>
      </c>
      <c r="D9" s="59" t="s">
        <v>498</v>
      </c>
      <c r="E9" s="16" t="s">
        <v>526</v>
      </c>
    </row>
    <row r="10" spans="1:5">
      <c r="A10" s="16" t="s">
        <v>59</v>
      </c>
      <c r="B10" s="83" t="s">
        <v>262</v>
      </c>
      <c r="C10" s="16" t="s">
        <v>493</v>
      </c>
      <c r="D10" s="59" t="s">
        <v>498</v>
      </c>
      <c r="E10" s="16" t="s">
        <v>526</v>
      </c>
    </row>
    <row r="11" spans="1:5">
      <c r="A11" s="16" t="s">
        <v>60</v>
      </c>
      <c r="B11" s="83" t="s">
        <v>262</v>
      </c>
      <c r="C11" s="16" t="s">
        <v>493</v>
      </c>
      <c r="D11" s="59" t="s">
        <v>498</v>
      </c>
      <c r="E11" s="16" t="s">
        <v>526</v>
      </c>
    </row>
    <row r="12" spans="1:5">
      <c r="A12" s="16" t="s">
        <v>67</v>
      </c>
      <c r="B12" s="83" t="s">
        <v>272</v>
      </c>
      <c r="C12" s="16" t="s">
        <v>493</v>
      </c>
      <c r="D12" s="59" t="s">
        <v>770</v>
      </c>
      <c r="E12" s="16" t="s">
        <v>526</v>
      </c>
    </row>
    <row r="13" spans="1:5">
      <c r="A13" s="16" t="s">
        <v>73</v>
      </c>
      <c r="B13" s="83" t="s">
        <v>819</v>
      </c>
      <c r="C13" s="16" t="s">
        <v>493</v>
      </c>
      <c r="D13" s="59" t="s">
        <v>262</v>
      </c>
      <c r="E13" s="16" t="s">
        <v>526</v>
      </c>
    </row>
    <row r="14" spans="1:5">
      <c r="A14" s="16" t="s">
        <v>75</v>
      </c>
      <c r="B14" s="83" t="s">
        <v>230</v>
      </c>
      <c r="C14" s="16" t="s">
        <v>493</v>
      </c>
      <c r="D14" s="59" t="s">
        <v>262</v>
      </c>
      <c r="E14" s="59" t="s">
        <v>526</v>
      </c>
    </row>
    <row r="15" spans="1:5">
      <c r="A15" s="16" t="s">
        <v>96</v>
      </c>
      <c r="B15" s="83" t="s">
        <v>239</v>
      </c>
      <c r="C15" s="16" t="s">
        <v>493</v>
      </c>
      <c r="D15" s="59" t="s">
        <v>700</v>
      </c>
      <c r="E15" s="16" t="s">
        <v>526</v>
      </c>
    </row>
    <row r="16" spans="1:5">
      <c r="A16" s="16" t="s">
        <v>115</v>
      </c>
      <c r="B16" s="83" t="s">
        <v>312</v>
      </c>
      <c r="C16" s="16" t="s">
        <v>494</v>
      </c>
      <c r="D16" s="59" t="s">
        <v>262</v>
      </c>
      <c r="E16" s="16" t="s">
        <v>525</v>
      </c>
    </row>
    <row r="17" spans="1:5">
      <c r="A17" s="16" t="s">
        <v>123</v>
      </c>
      <c r="B17" s="83" t="s">
        <v>278</v>
      </c>
      <c r="C17" s="16" t="s">
        <v>493</v>
      </c>
      <c r="D17" s="59" t="s">
        <v>498</v>
      </c>
      <c r="E17" s="16" t="s">
        <v>526</v>
      </c>
    </row>
    <row r="18" spans="1:5">
      <c r="A18" s="16" t="s">
        <v>125</v>
      </c>
      <c r="B18" s="83" t="s">
        <v>314</v>
      </c>
      <c r="C18" s="16" t="s">
        <v>493</v>
      </c>
      <c r="D18" s="59" t="s">
        <v>623</v>
      </c>
      <c r="E18" s="16" t="s">
        <v>526</v>
      </c>
    </row>
    <row r="19" spans="1:5" ht="15" customHeight="1">
      <c r="A19" s="16" t="s">
        <v>136</v>
      </c>
      <c r="B19" s="83" t="s">
        <v>259</v>
      </c>
      <c r="C19" s="16" t="s">
        <v>494</v>
      </c>
      <c r="D19" s="59" t="s">
        <v>705</v>
      </c>
      <c r="E19" s="16" t="s">
        <v>526</v>
      </c>
    </row>
    <row r="21" spans="1:5">
      <c r="A21" s="45" t="s">
        <v>841</v>
      </c>
    </row>
  </sheetData>
  <mergeCells count="1">
    <mergeCell ref="A3:E3"/>
  </mergeCells>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view="pageBreakPreview" zoomScaleNormal="100" zoomScaleSheetLayoutView="100" workbookViewId="0"/>
  </sheetViews>
  <sheetFormatPr defaultRowHeight="14.4"/>
  <cols>
    <col min="1" max="1" width="32.88671875" customWidth="1"/>
    <col min="2" max="2" width="135.6640625" customWidth="1"/>
    <col min="3" max="3" width="92" customWidth="1"/>
  </cols>
  <sheetData>
    <row r="1" spans="1:3" ht="15" customHeight="1">
      <c r="A1" s="50" t="s">
        <v>628</v>
      </c>
      <c r="B1" s="57"/>
    </row>
    <row r="2" spans="1:3">
      <c r="A2" s="11"/>
    </row>
    <row r="3" spans="1:3">
      <c r="A3" s="221" t="s">
        <v>161</v>
      </c>
      <c r="B3" s="221"/>
    </row>
    <row r="4" spans="1:3" ht="28.8">
      <c r="A4" s="62" t="s">
        <v>162</v>
      </c>
      <c r="B4" s="12" t="s">
        <v>163</v>
      </c>
    </row>
    <row r="5" spans="1:3" ht="43.2">
      <c r="A5" s="62" t="s">
        <v>164</v>
      </c>
      <c r="B5" s="12" t="s">
        <v>165</v>
      </c>
    </row>
    <row r="6" spans="1:3" ht="129.6">
      <c r="A6" s="62" t="s">
        <v>166</v>
      </c>
      <c r="B6" s="12" t="s">
        <v>167</v>
      </c>
      <c r="C6" s="136"/>
    </row>
    <row r="7" spans="1:3" ht="72">
      <c r="A7" s="62" t="s">
        <v>168</v>
      </c>
      <c r="B7" s="12" t="s">
        <v>741</v>
      </c>
      <c r="C7" s="136"/>
    </row>
    <row r="8" spans="1:3" ht="43.2">
      <c r="A8" s="62" t="s">
        <v>169</v>
      </c>
      <c r="B8" s="12" t="s">
        <v>170</v>
      </c>
    </row>
    <row r="9" spans="1:3" ht="72">
      <c r="A9" s="62" t="s">
        <v>192</v>
      </c>
      <c r="B9" s="12" t="s">
        <v>193</v>
      </c>
    </row>
    <row r="10" spans="1:3" ht="43.2">
      <c r="A10" s="62" t="s">
        <v>171</v>
      </c>
      <c r="B10" s="12" t="s">
        <v>172</v>
      </c>
      <c r="C10" s="31"/>
    </row>
    <row r="11" spans="1:3" ht="57.6">
      <c r="A11" s="62" t="s">
        <v>173</v>
      </c>
      <c r="B11" s="12" t="s">
        <v>174</v>
      </c>
    </row>
    <row r="12" spans="1:3" ht="57.6">
      <c r="A12" s="62" t="s">
        <v>175</v>
      </c>
      <c r="B12" s="12" t="s">
        <v>176</v>
      </c>
    </row>
    <row r="13" spans="1:3" ht="43.2">
      <c r="A13" s="62" t="s">
        <v>177</v>
      </c>
      <c r="B13" s="12" t="s">
        <v>178</v>
      </c>
    </row>
    <row r="14" spans="1:3" ht="105" customHeight="1">
      <c r="A14" s="62" t="s">
        <v>179</v>
      </c>
      <c r="B14" s="60" t="s">
        <v>501</v>
      </c>
    </row>
    <row r="15" spans="1:3" ht="43.2">
      <c r="A15" s="62" t="s">
        <v>180</v>
      </c>
      <c r="B15" s="12" t="s">
        <v>181</v>
      </c>
    </row>
    <row r="16" spans="1:3" ht="43.2">
      <c r="A16" s="62" t="s">
        <v>182</v>
      </c>
      <c r="B16" s="12" t="s">
        <v>183</v>
      </c>
    </row>
    <row r="17" spans="1:3" ht="43.2">
      <c r="A17" s="62" t="s">
        <v>184</v>
      </c>
      <c r="B17" s="12" t="s">
        <v>185</v>
      </c>
      <c r="C17" s="31"/>
    </row>
    <row r="18" spans="1:3" ht="57.6">
      <c r="A18" s="62" t="s">
        <v>337</v>
      </c>
      <c r="B18" s="12" t="s">
        <v>186</v>
      </c>
      <c r="C18" s="31"/>
    </row>
    <row r="19" spans="1:3" ht="28.8">
      <c r="A19" s="62" t="s">
        <v>338</v>
      </c>
      <c r="B19" s="12" t="s">
        <v>187</v>
      </c>
      <c r="C19" s="31"/>
    </row>
    <row r="20" spans="1:3" ht="28.8">
      <c r="A20" s="62" t="s">
        <v>339</v>
      </c>
      <c r="B20" s="12" t="s">
        <v>188</v>
      </c>
      <c r="C20" s="31"/>
    </row>
    <row r="21" spans="1:3" ht="72">
      <c r="A21" s="62" t="s">
        <v>189</v>
      </c>
      <c r="B21" s="12" t="s">
        <v>295</v>
      </c>
      <c r="C21" s="31"/>
    </row>
    <row r="22" spans="1:3" ht="115.2">
      <c r="A22" s="62" t="s">
        <v>190</v>
      </c>
      <c r="B22" s="12" t="s">
        <v>191</v>
      </c>
    </row>
    <row r="23" spans="1:3">
      <c r="A23" s="13"/>
      <c r="B23" s="14"/>
    </row>
    <row r="24" spans="1:3" ht="33" customHeight="1">
      <c r="A24" s="221" t="s">
        <v>194</v>
      </c>
      <c r="B24" s="221"/>
    </row>
    <row r="25" spans="1:3" ht="28.8">
      <c r="A25" s="145" t="s">
        <v>195</v>
      </c>
      <c r="B25" s="146" t="s">
        <v>196</v>
      </c>
    </row>
    <row r="26" spans="1:3">
      <c r="A26" s="40"/>
      <c r="B26" s="147"/>
    </row>
    <row r="27" spans="1:3" ht="30" customHeight="1">
      <c r="A27" s="222" t="s">
        <v>747</v>
      </c>
      <c r="B27" s="222"/>
    </row>
    <row r="28" spans="1:3" ht="57.6">
      <c r="A28" s="62" t="s">
        <v>748</v>
      </c>
      <c r="B28" s="12" t="s">
        <v>749</v>
      </c>
      <c r="C28" s="148"/>
    </row>
    <row r="29" spans="1:3" ht="57.6">
      <c r="A29" s="62" t="s">
        <v>751</v>
      </c>
      <c r="B29" s="12" t="s">
        <v>752</v>
      </c>
      <c r="C29" s="148"/>
    </row>
    <row r="30" spans="1:3">
      <c r="A30" s="40"/>
      <c r="B30" s="147"/>
    </row>
    <row r="31" spans="1:3" ht="30" customHeight="1">
      <c r="A31" s="221" t="s">
        <v>750</v>
      </c>
      <c r="B31" s="221"/>
    </row>
    <row r="32" spans="1:3" ht="100.8">
      <c r="A32" s="62" t="s">
        <v>753</v>
      </c>
      <c r="B32" s="12" t="s">
        <v>754</v>
      </c>
      <c r="C32" s="148"/>
    </row>
    <row r="34" spans="1:2">
      <c r="A34" s="221" t="s">
        <v>808</v>
      </c>
      <c r="B34" s="221"/>
    </row>
    <row r="35" spans="1:2" ht="43.2">
      <c r="A35" s="62" t="s">
        <v>810</v>
      </c>
      <c r="B35" s="177" t="s">
        <v>809</v>
      </c>
    </row>
  </sheetData>
  <mergeCells count="5">
    <mergeCell ref="A3:B3"/>
    <mergeCell ref="A24:B24"/>
    <mergeCell ref="A27:B27"/>
    <mergeCell ref="A31:B31"/>
    <mergeCell ref="A34:B34"/>
  </mergeCells>
  <pageMargins left="0.70866141732283472" right="0.70866141732283472" top="0.74803149606299213" bottom="0.74803149606299213" header="0.31496062992125984" footer="0.31496062992125984"/>
  <pageSetup paperSize="9" scale="44" fitToHeight="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21"/>
  <sheetViews>
    <sheetView view="pageBreakPreview" zoomScaleNormal="100" zoomScaleSheetLayoutView="100" workbookViewId="0"/>
  </sheetViews>
  <sheetFormatPr defaultRowHeight="14.4"/>
  <cols>
    <col min="1" max="1" width="20.6640625" style="45" customWidth="1"/>
    <col min="2" max="2" width="40.6640625" style="77" customWidth="1"/>
    <col min="3" max="3" width="20.6640625" style="45" customWidth="1"/>
    <col min="4" max="4" width="50.6640625" style="77" customWidth="1"/>
    <col min="5" max="5" width="20.6640625" style="45" customWidth="1"/>
  </cols>
  <sheetData>
    <row r="1" spans="1:5">
      <c r="A1" s="86" t="s">
        <v>670</v>
      </c>
    </row>
    <row r="3" spans="1:5" ht="21">
      <c r="A3" s="238" t="s">
        <v>655</v>
      </c>
      <c r="B3" s="238"/>
      <c r="C3" s="238"/>
      <c r="D3" s="238"/>
      <c r="E3" s="238"/>
    </row>
    <row r="5" spans="1:5" ht="28.8">
      <c r="A5" s="109" t="s">
        <v>588</v>
      </c>
      <c r="B5" s="109" t="s">
        <v>587</v>
      </c>
      <c r="C5" s="109" t="s">
        <v>586</v>
      </c>
      <c r="D5" s="109" t="s">
        <v>599</v>
      </c>
      <c r="E5" s="109" t="s">
        <v>585</v>
      </c>
    </row>
    <row r="6" spans="1:5">
      <c r="A6" s="16" t="s">
        <v>61</v>
      </c>
      <c r="B6" s="83" t="s">
        <v>616</v>
      </c>
      <c r="C6" s="16" t="s">
        <v>493</v>
      </c>
      <c r="D6" s="59" t="s">
        <v>498</v>
      </c>
      <c r="E6" s="16" t="s">
        <v>526</v>
      </c>
    </row>
    <row r="7" spans="1:5">
      <c r="A7" s="16" t="s">
        <v>142</v>
      </c>
      <c r="B7" s="83" t="s">
        <v>307</v>
      </c>
      <c r="C7" s="16" t="s">
        <v>493</v>
      </c>
      <c r="D7" s="59" t="s">
        <v>700</v>
      </c>
      <c r="E7" s="16" t="s">
        <v>526</v>
      </c>
    </row>
    <row r="8" spans="1:5">
      <c r="A8" s="16" t="s">
        <v>76</v>
      </c>
      <c r="B8" s="83" t="s">
        <v>231</v>
      </c>
      <c r="C8" s="16" t="s">
        <v>495</v>
      </c>
      <c r="D8" s="59" t="s">
        <v>701</v>
      </c>
      <c r="E8" s="16" t="s">
        <v>526</v>
      </c>
    </row>
    <row r="9" spans="1:5">
      <c r="A9" s="16" t="s">
        <v>84</v>
      </c>
      <c r="B9" s="83" t="s">
        <v>236</v>
      </c>
      <c r="C9" s="16" t="s">
        <v>493</v>
      </c>
      <c r="D9" s="59" t="s">
        <v>498</v>
      </c>
      <c r="E9" s="16" t="s">
        <v>526</v>
      </c>
    </row>
    <row r="10" spans="1:5">
      <c r="A10" s="16" t="s">
        <v>86</v>
      </c>
      <c r="B10" s="83" t="s">
        <v>264</v>
      </c>
      <c r="C10" s="16" t="s">
        <v>493</v>
      </c>
      <c r="D10" s="59" t="s">
        <v>498</v>
      </c>
      <c r="E10" s="16" t="s">
        <v>526</v>
      </c>
    </row>
    <row r="11" spans="1:5">
      <c r="A11" s="16" t="s">
        <v>92</v>
      </c>
      <c r="B11" s="83" t="s">
        <v>253</v>
      </c>
      <c r="C11" s="16" t="s">
        <v>493</v>
      </c>
      <c r="D11" s="59" t="s">
        <v>700</v>
      </c>
      <c r="E11" s="16" t="s">
        <v>526</v>
      </c>
    </row>
    <row r="12" spans="1:5">
      <c r="A12" s="16" t="s">
        <v>95</v>
      </c>
      <c r="B12" s="83" t="s">
        <v>817</v>
      </c>
      <c r="C12" s="16" t="s">
        <v>493</v>
      </c>
      <c r="D12" s="59" t="s">
        <v>498</v>
      </c>
      <c r="E12" s="16" t="s">
        <v>526</v>
      </c>
    </row>
    <row r="13" spans="1:5">
      <c r="A13" s="16" t="s">
        <v>102</v>
      </c>
      <c r="B13" s="83" t="s">
        <v>261</v>
      </c>
      <c r="C13" s="16" t="s">
        <v>494</v>
      </c>
      <c r="D13" s="59" t="s">
        <v>355</v>
      </c>
      <c r="E13" s="16" t="s">
        <v>526</v>
      </c>
    </row>
    <row r="14" spans="1:5">
      <c r="A14" s="16" t="s">
        <v>111</v>
      </c>
      <c r="B14" s="83" t="s">
        <v>250</v>
      </c>
      <c r="C14" s="16" t="s">
        <v>493</v>
      </c>
      <c r="D14" s="59" t="s">
        <v>498</v>
      </c>
      <c r="E14" s="59" t="s">
        <v>526</v>
      </c>
    </row>
    <row r="15" spans="1:5">
      <c r="A15" s="16" t="s">
        <v>117</v>
      </c>
      <c r="B15" s="83" t="s">
        <v>621</v>
      </c>
      <c r="C15" s="16" t="s">
        <v>493</v>
      </c>
      <c r="D15" s="59" t="s">
        <v>700</v>
      </c>
      <c r="E15" s="16" t="s">
        <v>526</v>
      </c>
    </row>
    <row r="16" spans="1:5">
      <c r="A16" s="16" t="s">
        <v>119</v>
      </c>
      <c r="B16" s="83" t="s">
        <v>254</v>
      </c>
      <c r="C16" s="16" t="s">
        <v>494</v>
      </c>
      <c r="D16" s="59" t="s">
        <v>702</v>
      </c>
      <c r="E16" s="16" t="s">
        <v>525</v>
      </c>
    </row>
    <row r="17" spans="1:5">
      <c r="A17" s="16" t="s">
        <v>93</v>
      </c>
      <c r="B17" s="83" t="s">
        <v>253</v>
      </c>
      <c r="C17" s="16" t="s">
        <v>493</v>
      </c>
      <c r="D17" s="59" t="s">
        <v>498</v>
      </c>
      <c r="E17" s="16" t="s">
        <v>526</v>
      </c>
    </row>
    <row r="18" spans="1:5">
      <c r="A18" s="16" t="s">
        <v>127</v>
      </c>
      <c r="B18" s="83" t="s">
        <v>257</v>
      </c>
      <c r="C18" s="16" t="s">
        <v>494</v>
      </c>
      <c r="D18" s="59" t="s">
        <v>708</v>
      </c>
      <c r="E18" s="59" t="s">
        <v>526</v>
      </c>
    </row>
    <row r="19" spans="1:5">
      <c r="A19" s="16" t="s">
        <v>94</v>
      </c>
      <c r="B19" s="83" t="s">
        <v>253</v>
      </c>
      <c r="C19" s="16" t="s">
        <v>493</v>
      </c>
      <c r="D19" s="59" t="s">
        <v>362</v>
      </c>
      <c r="E19" s="16" t="s">
        <v>526</v>
      </c>
    </row>
    <row r="21" spans="1:5">
      <c r="A21" s="45" t="s">
        <v>841</v>
      </c>
    </row>
  </sheetData>
  <mergeCells count="1">
    <mergeCell ref="A3:E3"/>
  </mergeCells>
  <pageMargins left="0.7" right="0.7" top="0.75" bottom="0.75" header="0.3" footer="0.3"/>
  <pageSetup paperSize="9" scale="5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P13"/>
  <sheetViews>
    <sheetView view="pageBreakPreview" zoomScaleNormal="100" zoomScaleSheetLayoutView="100" workbookViewId="0"/>
  </sheetViews>
  <sheetFormatPr defaultRowHeight="14.4"/>
  <cols>
    <col min="1" max="1" width="75.6640625" customWidth="1"/>
    <col min="2" max="10" width="8.6640625" customWidth="1"/>
    <col min="15" max="15" width="11.6640625" customWidth="1"/>
  </cols>
  <sheetData>
    <row r="1" spans="1:16">
      <c r="A1" s="50" t="s">
        <v>671</v>
      </c>
    </row>
    <row r="3" spans="1:16" ht="30" customHeight="1">
      <c r="A3" s="221" t="s">
        <v>572</v>
      </c>
      <c r="B3" s="221" t="s">
        <v>571</v>
      </c>
      <c r="C3" s="221"/>
      <c r="D3" s="221"/>
      <c r="E3" s="221"/>
      <c r="F3" s="221"/>
      <c r="G3" s="221"/>
      <c r="H3" s="221"/>
      <c r="I3" s="221"/>
      <c r="J3" s="221"/>
    </row>
    <row r="4" spans="1:16">
      <c r="A4" s="221"/>
      <c r="B4" s="132">
        <v>2014</v>
      </c>
      <c r="C4" s="132">
        <v>2015</v>
      </c>
      <c r="D4" s="132">
        <v>2016</v>
      </c>
      <c r="E4" s="132">
        <v>2017</v>
      </c>
      <c r="F4" s="132">
        <v>2018</v>
      </c>
      <c r="G4" s="132">
        <v>2019</v>
      </c>
      <c r="H4" s="132">
        <v>2020</v>
      </c>
      <c r="I4" s="179">
        <v>2021</v>
      </c>
      <c r="J4" s="139">
        <v>2022</v>
      </c>
    </row>
    <row r="5" spans="1:16">
      <c r="A5" s="16" t="s">
        <v>283</v>
      </c>
      <c r="B5" s="17">
        <v>70</v>
      </c>
      <c r="C5" s="17">
        <v>69</v>
      </c>
      <c r="D5" s="17">
        <v>68</v>
      </c>
      <c r="E5" s="17">
        <v>68</v>
      </c>
      <c r="F5" s="22">
        <v>68</v>
      </c>
      <c r="G5" s="22">
        <v>68</v>
      </c>
      <c r="H5" s="22">
        <v>66</v>
      </c>
      <c r="I5" s="22">
        <v>66</v>
      </c>
      <c r="J5" s="22">
        <v>66</v>
      </c>
      <c r="K5" s="100"/>
    </row>
    <row r="6" spans="1:16">
      <c r="A6" s="16" t="s">
        <v>284</v>
      </c>
      <c r="B6" s="17">
        <v>22</v>
      </c>
      <c r="C6" s="17">
        <v>23</v>
      </c>
      <c r="D6" s="17">
        <v>24</v>
      </c>
      <c r="E6" s="17">
        <v>23</v>
      </c>
      <c r="F6" s="22">
        <v>23</v>
      </c>
      <c r="G6" s="22">
        <v>23</v>
      </c>
      <c r="H6" s="22">
        <v>23</v>
      </c>
      <c r="I6" s="22">
        <v>22</v>
      </c>
      <c r="J6" s="22">
        <v>22</v>
      </c>
      <c r="K6" s="100"/>
    </row>
    <row r="7" spans="1:16">
      <c r="A7" s="16" t="s">
        <v>285</v>
      </c>
      <c r="B7" s="17">
        <v>6</v>
      </c>
      <c r="C7" s="17">
        <v>5</v>
      </c>
      <c r="D7" s="17">
        <v>5</v>
      </c>
      <c r="E7" s="17">
        <v>5</v>
      </c>
      <c r="F7" s="22">
        <v>5</v>
      </c>
      <c r="G7" s="22">
        <v>5</v>
      </c>
      <c r="H7" s="22">
        <v>5</v>
      </c>
      <c r="I7" s="22">
        <v>5</v>
      </c>
      <c r="J7" s="22">
        <v>5</v>
      </c>
      <c r="K7" s="100"/>
    </row>
    <row r="8" spans="1:16">
      <c r="A8" s="16" t="s">
        <v>286</v>
      </c>
      <c r="B8" s="17">
        <v>4</v>
      </c>
      <c r="C8" s="17">
        <v>5</v>
      </c>
      <c r="D8" s="17">
        <v>5</v>
      </c>
      <c r="E8" s="17">
        <v>5</v>
      </c>
      <c r="F8" s="22">
        <v>5</v>
      </c>
      <c r="G8" s="22">
        <v>5</v>
      </c>
      <c r="H8" s="22">
        <v>5</v>
      </c>
      <c r="I8" s="22">
        <v>5</v>
      </c>
      <c r="J8" s="22">
        <v>5</v>
      </c>
      <c r="K8" s="100"/>
    </row>
    <row r="9" spans="1:16">
      <c r="A9" s="18" t="s">
        <v>287</v>
      </c>
      <c r="B9" s="19">
        <v>102</v>
      </c>
      <c r="C9" s="19">
        <v>102</v>
      </c>
      <c r="D9" s="19">
        <v>102</v>
      </c>
      <c r="E9" s="19">
        <v>101</v>
      </c>
      <c r="F9" s="19">
        <v>101</v>
      </c>
      <c r="G9" s="19">
        <v>101</v>
      </c>
      <c r="H9" s="19">
        <v>99</v>
      </c>
      <c r="I9" s="19">
        <v>98</v>
      </c>
      <c r="J9" s="19">
        <f>SUM(J5:J8)</f>
        <v>98</v>
      </c>
      <c r="P9" s="4"/>
    </row>
    <row r="10" spans="1:16">
      <c r="P10" s="4"/>
    </row>
    <row r="11" spans="1:16">
      <c r="P11" s="4"/>
    </row>
    <row r="12" spans="1:16">
      <c r="P12" s="4"/>
    </row>
    <row r="13" spans="1:16">
      <c r="P13" s="4"/>
    </row>
  </sheetData>
  <mergeCells count="2">
    <mergeCell ref="A3:A4"/>
    <mergeCell ref="B3:J3"/>
  </mergeCells>
  <pageMargins left="0.70866141732283472" right="0.70866141732283472" top="0.74803149606299213" bottom="0.74803149606299213" header="0.31496062992125984" footer="0.31496062992125984"/>
  <pageSetup paperSize="9" scale="8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T16"/>
  <sheetViews>
    <sheetView view="pageBreakPreview" zoomScaleNormal="100" zoomScaleSheetLayoutView="100" workbookViewId="0">
      <selection sqref="A1:J1"/>
    </sheetView>
  </sheetViews>
  <sheetFormatPr defaultRowHeight="14.4"/>
  <cols>
    <col min="1" max="1" width="59.88671875" customWidth="1"/>
    <col min="2" max="6" width="10.6640625" customWidth="1"/>
    <col min="7" max="7" width="11.44140625" bestFit="1" customWidth="1"/>
    <col min="8" max="8" width="11.44140625" customWidth="1"/>
    <col min="9" max="10" width="11.44140625" bestFit="1" customWidth="1"/>
  </cols>
  <sheetData>
    <row r="1" spans="1:20" s="89" customFormat="1" ht="14.4" customHeight="1">
      <c r="A1" s="224" t="s">
        <v>672</v>
      </c>
      <c r="B1" s="224"/>
      <c r="C1" s="224"/>
      <c r="D1" s="224"/>
      <c r="E1" s="224"/>
      <c r="F1" s="224"/>
      <c r="G1" s="224"/>
      <c r="H1" s="224"/>
      <c r="I1" s="224"/>
      <c r="J1" s="224"/>
    </row>
    <row r="2" spans="1:20" ht="15" thickBot="1"/>
    <row r="3" spans="1:20" ht="15" customHeight="1">
      <c r="A3" s="239" t="s">
        <v>572</v>
      </c>
      <c r="B3" s="241" t="s">
        <v>591</v>
      </c>
      <c r="C3" s="241"/>
      <c r="D3" s="241"/>
      <c r="E3" s="241"/>
      <c r="F3" s="241"/>
      <c r="G3" s="241"/>
      <c r="H3" s="241"/>
      <c r="I3" s="241"/>
      <c r="J3" s="242"/>
    </row>
    <row r="4" spans="1:20">
      <c r="A4" s="240"/>
      <c r="B4" s="179">
        <v>2014</v>
      </c>
      <c r="C4" s="179">
        <v>2015</v>
      </c>
      <c r="D4" s="179">
        <v>2016</v>
      </c>
      <c r="E4" s="179">
        <v>2017</v>
      </c>
      <c r="F4" s="179">
        <v>2018</v>
      </c>
      <c r="G4" s="179">
        <v>2019</v>
      </c>
      <c r="H4" s="179">
        <v>2020</v>
      </c>
      <c r="I4" s="179">
        <v>2021</v>
      </c>
      <c r="J4" s="183">
        <v>2022</v>
      </c>
    </row>
    <row r="5" spans="1:20">
      <c r="A5" s="184" t="s">
        <v>283</v>
      </c>
      <c r="B5" s="93">
        <v>2436963.2619119999</v>
      </c>
      <c r="C5" s="93">
        <v>2524489.0406379998</v>
      </c>
      <c r="D5" s="93">
        <v>2513015.985878</v>
      </c>
      <c r="E5" s="93">
        <v>2620895</v>
      </c>
      <c r="F5" s="93">
        <v>2382786</v>
      </c>
      <c r="G5" s="93">
        <v>2345509.6694361698</v>
      </c>
      <c r="H5" s="93">
        <v>2273633.6105444953</v>
      </c>
      <c r="I5" s="22">
        <v>2507360.075767382</v>
      </c>
      <c r="J5" s="210">
        <v>2301648.428669842</v>
      </c>
      <c r="K5" s="100"/>
    </row>
    <row r="6" spans="1:20">
      <c r="A6" s="184" t="s">
        <v>329</v>
      </c>
      <c r="B6" s="93">
        <v>4633139.6633630004</v>
      </c>
      <c r="C6" s="93">
        <v>5140600.3999399999</v>
      </c>
      <c r="D6" s="93">
        <v>5345456.2649809998</v>
      </c>
      <c r="E6" s="93">
        <v>5565260</v>
      </c>
      <c r="F6" s="93">
        <v>5237368</v>
      </c>
      <c r="G6" s="93">
        <v>5608818.2859269399</v>
      </c>
      <c r="H6" s="93">
        <v>4941905.1433396684</v>
      </c>
      <c r="I6" s="22">
        <v>5200676.1167836376</v>
      </c>
      <c r="J6" s="210">
        <v>4773817.8657916617</v>
      </c>
      <c r="K6" s="100"/>
      <c r="O6" s="4"/>
      <c r="T6" s="4"/>
    </row>
    <row r="7" spans="1:20">
      <c r="A7" s="184" t="s">
        <v>330</v>
      </c>
      <c r="B7" s="93">
        <v>4324905.307484</v>
      </c>
      <c r="C7" s="93">
        <v>3345065.696614</v>
      </c>
      <c r="D7" s="93">
        <v>3553140.2379800002</v>
      </c>
      <c r="E7" s="93">
        <v>3875830</v>
      </c>
      <c r="F7" s="93">
        <v>3585684</v>
      </c>
      <c r="G7" s="93">
        <v>2940304.2320380132</v>
      </c>
      <c r="H7" s="93">
        <v>3483630.1051380164</v>
      </c>
      <c r="I7" s="22">
        <v>3736370.6615462117</v>
      </c>
      <c r="J7" s="210">
        <v>3690134.2392056109</v>
      </c>
      <c r="K7" s="100"/>
      <c r="O7" s="4"/>
      <c r="T7" s="4"/>
    </row>
    <row r="8" spans="1:20">
      <c r="A8" s="184" t="s">
        <v>286</v>
      </c>
      <c r="B8" s="93">
        <v>11801056.033527</v>
      </c>
      <c r="C8" s="93">
        <v>14603809.988544</v>
      </c>
      <c r="D8" s="93">
        <v>14860955.190245001</v>
      </c>
      <c r="E8" s="93">
        <v>16639900</v>
      </c>
      <c r="F8" s="93">
        <v>14737233</v>
      </c>
      <c r="G8" s="93">
        <v>14161210.510330264</v>
      </c>
      <c r="H8" s="93">
        <v>15004144.997614164</v>
      </c>
      <c r="I8" s="22">
        <v>16311826.323995618</v>
      </c>
      <c r="J8" s="210">
        <v>14869302.589825504</v>
      </c>
      <c r="K8" s="100"/>
      <c r="O8" s="4"/>
      <c r="T8" s="4"/>
    </row>
    <row r="9" spans="1:20" ht="15" thickBot="1">
      <c r="A9" s="185" t="s">
        <v>288</v>
      </c>
      <c r="B9" s="186">
        <f t="shared" ref="B9:F9" si="0">SUM(B5:B8)</f>
        <v>23196064.266286001</v>
      </c>
      <c r="C9" s="186">
        <f t="shared" si="0"/>
        <v>25613965.125735998</v>
      </c>
      <c r="D9" s="186">
        <f t="shared" si="0"/>
        <v>26272567.679084003</v>
      </c>
      <c r="E9" s="186">
        <f t="shared" si="0"/>
        <v>28701885</v>
      </c>
      <c r="F9" s="186">
        <f t="shared" si="0"/>
        <v>25943071</v>
      </c>
      <c r="G9" s="186">
        <v>25055842.697731387</v>
      </c>
      <c r="H9" s="186">
        <v>25703313.856636345</v>
      </c>
      <c r="I9" s="186">
        <v>27756233.178092852</v>
      </c>
      <c r="J9" s="211">
        <v>25634903.123492617</v>
      </c>
      <c r="O9" s="4"/>
      <c r="T9" s="4"/>
    </row>
    <row r="10" spans="1:20">
      <c r="A10" s="39"/>
      <c r="B10" s="40"/>
      <c r="C10" s="40"/>
      <c r="D10" s="40"/>
      <c r="E10" s="40"/>
      <c r="F10" s="40"/>
    </row>
    <row r="11" spans="1:20">
      <c r="A11" s="33"/>
      <c r="B11" s="34"/>
      <c r="C11" s="35"/>
      <c r="D11" s="41"/>
      <c r="E11" s="41"/>
      <c r="F11" s="41"/>
    </row>
    <row r="12" spans="1:20">
      <c r="A12" s="33"/>
      <c r="B12" s="34"/>
      <c r="C12" s="35"/>
      <c r="D12" s="41"/>
      <c r="E12" s="41"/>
      <c r="F12" s="41"/>
    </row>
    <row r="13" spans="1:20">
      <c r="A13" s="33"/>
      <c r="B13" s="34"/>
      <c r="C13" s="35"/>
      <c r="D13" s="41"/>
      <c r="E13" s="41"/>
      <c r="F13" s="41"/>
    </row>
    <row r="14" spans="1:20">
      <c r="A14" s="33"/>
      <c r="B14" s="34"/>
      <c r="C14" s="35"/>
      <c r="D14" s="41"/>
      <c r="E14" s="41"/>
      <c r="F14" s="41"/>
    </row>
    <row r="15" spans="1:20">
      <c r="A15" s="36"/>
      <c r="B15" s="37"/>
      <c r="C15" s="38"/>
      <c r="D15" s="38"/>
      <c r="E15" s="38"/>
      <c r="F15" s="38"/>
    </row>
    <row r="16" spans="1:20">
      <c r="A16" s="32"/>
      <c r="B16" s="32"/>
      <c r="C16" s="32"/>
      <c r="D16" s="32"/>
      <c r="E16" s="32"/>
      <c r="F16" s="32"/>
    </row>
  </sheetData>
  <mergeCells count="3">
    <mergeCell ref="A3:A4"/>
    <mergeCell ref="B3:J3"/>
    <mergeCell ref="A1:J1"/>
  </mergeCells>
  <pageMargins left="0.70866141732283472" right="0.70866141732283472" top="0.74803149606299213" bottom="0.74803149606299213" header="0.31496062992125984" footer="0.31496062992125984"/>
  <pageSetup paperSize="9" scale="8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97"/>
  <sheetViews>
    <sheetView view="pageBreakPreview" zoomScaleNormal="100" zoomScaleSheetLayoutView="100" workbookViewId="0">
      <pane xSplit="1" ySplit="3" topLeftCell="B4" activePane="bottomRight" state="frozen"/>
      <selection activeCell="G14" sqref="G14"/>
      <selection pane="topRight" activeCell="G14" sqref="G14"/>
      <selection pane="bottomLeft" activeCell="G14" sqref="G14"/>
      <selection pane="bottomRight" sqref="A1:C1"/>
    </sheetView>
  </sheetViews>
  <sheetFormatPr defaultRowHeight="14.4"/>
  <cols>
    <col min="1" max="1" width="25.6640625" customWidth="1"/>
    <col min="2" max="2" width="35.6640625" customWidth="1"/>
    <col min="3" max="3" width="25.6640625" customWidth="1"/>
    <col min="8" max="8" width="15" bestFit="1" customWidth="1"/>
  </cols>
  <sheetData>
    <row r="1" spans="1:8" ht="30" customHeight="1">
      <c r="A1" s="224" t="s">
        <v>673</v>
      </c>
      <c r="B1" s="224"/>
      <c r="C1" s="224"/>
    </row>
    <row r="3" spans="1:8">
      <c r="A3" s="105" t="s">
        <v>570</v>
      </c>
      <c r="B3" s="105" t="s">
        <v>411</v>
      </c>
      <c r="C3" s="105" t="s">
        <v>412</v>
      </c>
    </row>
    <row r="4" spans="1:8">
      <c r="A4" s="16" t="s">
        <v>50</v>
      </c>
      <c r="B4" s="190">
        <v>162327</v>
      </c>
      <c r="C4" s="190">
        <v>59786</v>
      </c>
      <c r="D4" s="25"/>
    </row>
    <row r="5" spans="1:8">
      <c r="A5" s="16" t="s">
        <v>52</v>
      </c>
      <c r="B5" s="190">
        <v>4024</v>
      </c>
      <c r="C5" s="190">
        <v>543</v>
      </c>
      <c r="D5" s="25"/>
    </row>
    <row r="6" spans="1:8">
      <c r="A6" s="16" t="s">
        <v>51</v>
      </c>
      <c r="B6" s="190">
        <v>19634</v>
      </c>
      <c r="C6" s="190">
        <v>6922</v>
      </c>
      <c r="D6" s="25"/>
    </row>
    <row r="7" spans="1:8">
      <c r="A7" s="16" t="s">
        <v>88</v>
      </c>
      <c r="B7" s="190">
        <v>7375.87</v>
      </c>
      <c r="C7" s="190">
        <v>1892.71</v>
      </c>
      <c r="D7" s="25"/>
    </row>
    <row r="8" spans="1:8">
      <c r="A8" s="16" t="s">
        <v>53</v>
      </c>
      <c r="B8" s="190">
        <v>25701.3</v>
      </c>
      <c r="C8" s="190">
        <v>8892</v>
      </c>
      <c r="D8" s="25"/>
    </row>
    <row r="9" spans="1:8">
      <c r="A9" s="16" t="s">
        <v>56</v>
      </c>
      <c r="B9" s="190">
        <v>7697</v>
      </c>
      <c r="C9" s="190">
        <v>5481</v>
      </c>
      <c r="D9" s="25"/>
    </row>
    <row r="10" spans="1:8">
      <c r="A10" s="16" t="s">
        <v>55</v>
      </c>
      <c r="B10" s="190">
        <v>15666.937</v>
      </c>
      <c r="C10" s="190">
        <v>6286.95</v>
      </c>
      <c r="D10" s="25"/>
    </row>
    <row r="11" spans="1:8">
      <c r="A11" s="16" t="s">
        <v>106</v>
      </c>
      <c r="B11" s="190">
        <v>6349</v>
      </c>
      <c r="C11" s="190">
        <v>3517</v>
      </c>
      <c r="D11" s="25"/>
    </row>
    <row r="12" spans="1:8">
      <c r="A12" s="16" t="s">
        <v>57</v>
      </c>
      <c r="B12" s="190">
        <v>18771.935000000001</v>
      </c>
      <c r="C12" s="190">
        <v>6057.1469999999999</v>
      </c>
      <c r="D12" s="25"/>
    </row>
    <row r="13" spans="1:8">
      <c r="A13" s="16" t="s">
        <v>58</v>
      </c>
      <c r="B13" s="190">
        <v>41218</v>
      </c>
      <c r="C13" s="190">
        <v>20679</v>
      </c>
      <c r="D13" s="25"/>
    </row>
    <row r="14" spans="1:8">
      <c r="A14" s="16" t="s">
        <v>59</v>
      </c>
      <c r="B14" s="190">
        <v>5512036</v>
      </c>
      <c r="C14" s="190">
        <v>1991177</v>
      </c>
      <c r="D14" s="25"/>
    </row>
    <row r="15" spans="1:8">
      <c r="A15" s="16" t="s">
        <v>60</v>
      </c>
      <c r="B15" s="190">
        <v>50883</v>
      </c>
      <c r="C15" s="190">
        <v>10103</v>
      </c>
      <c r="D15" s="25"/>
    </row>
    <row r="16" spans="1:8">
      <c r="A16" s="16" t="s">
        <v>61</v>
      </c>
      <c r="B16" s="190">
        <v>12007</v>
      </c>
      <c r="C16" s="190">
        <v>2021</v>
      </c>
      <c r="D16" s="25"/>
      <c r="H16" s="135"/>
    </row>
    <row r="17" spans="1:8">
      <c r="A17" s="16" t="s">
        <v>87</v>
      </c>
      <c r="B17" s="190">
        <v>968.67</v>
      </c>
      <c r="C17" s="190">
        <v>25.32</v>
      </c>
      <c r="D17" s="25"/>
      <c r="H17" s="135"/>
    </row>
    <row r="18" spans="1:8">
      <c r="A18" s="16" t="s">
        <v>64</v>
      </c>
      <c r="B18" s="190">
        <v>17460.46</v>
      </c>
      <c r="C18" s="190">
        <v>3635.1</v>
      </c>
      <c r="D18" s="25"/>
    </row>
    <row r="19" spans="1:8">
      <c r="A19" s="16" t="s">
        <v>142</v>
      </c>
      <c r="B19" s="190">
        <v>8512</v>
      </c>
      <c r="C19" s="190">
        <v>1863</v>
      </c>
      <c r="D19" s="25"/>
    </row>
    <row r="20" spans="1:8">
      <c r="A20" s="16" t="s">
        <v>65</v>
      </c>
      <c r="B20" s="190">
        <v>621890</v>
      </c>
      <c r="C20" s="190">
        <v>219849</v>
      </c>
      <c r="D20" s="25"/>
    </row>
    <row r="21" spans="1:8">
      <c r="A21" s="16" t="s">
        <v>112</v>
      </c>
      <c r="B21" s="190">
        <v>49320.76</v>
      </c>
      <c r="C21" s="190">
        <v>11016.24</v>
      </c>
      <c r="D21" s="25"/>
    </row>
    <row r="22" spans="1:8">
      <c r="A22" s="16" t="s">
        <v>66</v>
      </c>
      <c r="B22" s="190">
        <v>36777</v>
      </c>
      <c r="C22" s="190">
        <v>9447</v>
      </c>
      <c r="D22" s="25"/>
    </row>
    <row r="23" spans="1:8">
      <c r="A23" s="16" t="s">
        <v>67</v>
      </c>
      <c r="B23" s="190">
        <v>53411</v>
      </c>
      <c r="C23" s="190">
        <v>21253</v>
      </c>
      <c r="D23" s="25"/>
    </row>
    <row r="24" spans="1:8">
      <c r="A24" s="16" t="s">
        <v>69</v>
      </c>
      <c r="B24" s="190">
        <v>396388</v>
      </c>
      <c r="C24" s="190">
        <v>99097</v>
      </c>
      <c r="D24" s="25"/>
    </row>
    <row r="25" spans="1:8">
      <c r="A25" s="16" t="s">
        <v>71</v>
      </c>
      <c r="B25" s="190">
        <v>90506</v>
      </c>
      <c r="C25" s="190">
        <v>40487</v>
      </c>
      <c r="D25" s="25"/>
    </row>
    <row r="26" spans="1:8">
      <c r="A26" s="16" t="s">
        <v>73</v>
      </c>
      <c r="B26" s="190">
        <v>33711</v>
      </c>
      <c r="C26" s="190">
        <v>4440</v>
      </c>
      <c r="D26" s="25"/>
    </row>
    <row r="27" spans="1:8">
      <c r="A27" s="16" t="s">
        <v>74</v>
      </c>
      <c r="B27" s="190">
        <v>63026</v>
      </c>
      <c r="C27" s="190">
        <v>15291</v>
      </c>
      <c r="D27" s="25"/>
    </row>
    <row r="28" spans="1:8">
      <c r="A28" s="16" t="s">
        <v>75</v>
      </c>
      <c r="B28" s="190">
        <v>48630</v>
      </c>
      <c r="C28" s="190">
        <v>16488</v>
      </c>
      <c r="D28" s="25"/>
    </row>
    <row r="29" spans="1:8">
      <c r="A29" s="16" t="s">
        <v>77</v>
      </c>
      <c r="B29" s="190">
        <v>62998</v>
      </c>
      <c r="C29" s="190">
        <v>14274</v>
      </c>
      <c r="D29" s="25"/>
    </row>
    <row r="30" spans="1:8">
      <c r="A30" s="16" t="s">
        <v>76</v>
      </c>
      <c r="B30" s="190">
        <v>568236</v>
      </c>
      <c r="C30" s="190">
        <v>135485</v>
      </c>
      <c r="D30" s="25"/>
    </row>
    <row r="31" spans="1:8">
      <c r="A31" s="16" t="s">
        <v>78</v>
      </c>
      <c r="B31" s="190">
        <v>5142</v>
      </c>
      <c r="C31" s="190">
        <v>912</v>
      </c>
      <c r="D31" s="25"/>
    </row>
    <row r="32" spans="1:8">
      <c r="A32" s="16" t="s">
        <v>80</v>
      </c>
      <c r="B32" s="190">
        <v>12829</v>
      </c>
      <c r="C32" s="190">
        <v>6078</v>
      </c>
      <c r="D32" s="25"/>
    </row>
    <row r="33" spans="1:4">
      <c r="A33" s="16" t="s">
        <v>82</v>
      </c>
      <c r="B33" s="190">
        <v>23919</v>
      </c>
      <c r="C33" s="190">
        <v>11271</v>
      </c>
      <c r="D33" s="25"/>
    </row>
    <row r="34" spans="1:4">
      <c r="A34" s="16" t="s">
        <v>81</v>
      </c>
      <c r="B34" s="190">
        <v>51308</v>
      </c>
      <c r="C34" s="190">
        <v>18940</v>
      </c>
      <c r="D34" s="25"/>
    </row>
    <row r="35" spans="1:4">
      <c r="A35" s="16" t="s">
        <v>83</v>
      </c>
      <c r="B35" s="190">
        <v>122314</v>
      </c>
      <c r="C35" s="190">
        <v>42054</v>
      </c>
      <c r="D35" s="25"/>
    </row>
    <row r="36" spans="1:4">
      <c r="A36" s="16" t="s">
        <v>84</v>
      </c>
      <c r="B36" s="190">
        <v>6730</v>
      </c>
      <c r="C36" s="190">
        <v>2522</v>
      </c>
      <c r="D36" s="25"/>
    </row>
    <row r="37" spans="1:4">
      <c r="A37" s="16" t="s">
        <v>85</v>
      </c>
      <c r="B37" s="190">
        <v>244680</v>
      </c>
      <c r="C37" s="190">
        <v>50269</v>
      </c>
      <c r="D37" s="25"/>
    </row>
    <row r="38" spans="1:4">
      <c r="A38" s="16" t="s">
        <v>134</v>
      </c>
      <c r="B38" s="190">
        <v>230335.75</v>
      </c>
      <c r="C38" s="190">
        <v>91537.25</v>
      </c>
      <c r="D38" s="25"/>
    </row>
    <row r="39" spans="1:4">
      <c r="A39" s="16" t="s">
        <v>86</v>
      </c>
      <c r="B39" s="190">
        <v>25098</v>
      </c>
      <c r="C39" s="190">
        <v>4425</v>
      </c>
      <c r="D39" s="25"/>
    </row>
    <row r="40" spans="1:4">
      <c r="A40" s="16" t="s">
        <v>68</v>
      </c>
      <c r="B40" s="190">
        <v>23056.81</v>
      </c>
      <c r="C40" s="190">
        <v>7167.38</v>
      </c>
      <c r="D40" s="25"/>
    </row>
    <row r="41" spans="1:4">
      <c r="A41" s="16" t="s">
        <v>79</v>
      </c>
      <c r="B41" s="190">
        <v>25166.109</v>
      </c>
      <c r="C41" s="190">
        <v>5444.8729999999996</v>
      </c>
      <c r="D41" s="25"/>
    </row>
    <row r="42" spans="1:4">
      <c r="A42" s="16" t="s">
        <v>137</v>
      </c>
      <c r="B42" s="190">
        <v>32247</v>
      </c>
      <c r="C42" s="190">
        <v>7276</v>
      </c>
      <c r="D42" s="25"/>
    </row>
    <row r="43" spans="1:4">
      <c r="A43" s="16" t="s">
        <v>89</v>
      </c>
      <c r="B43" s="190">
        <v>33572</v>
      </c>
      <c r="C43" s="190">
        <v>19039</v>
      </c>
      <c r="D43" s="25"/>
    </row>
    <row r="44" spans="1:4">
      <c r="A44" s="16" t="s">
        <v>90</v>
      </c>
      <c r="B44" s="190">
        <v>96529</v>
      </c>
      <c r="C44" s="190">
        <v>41232</v>
      </c>
      <c r="D44" s="25"/>
    </row>
    <row r="45" spans="1:4">
      <c r="A45" s="16" t="s">
        <v>92</v>
      </c>
      <c r="B45" s="190">
        <v>41241</v>
      </c>
      <c r="C45" s="190">
        <v>2328</v>
      </c>
      <c r="D45" s="25"/>
    </row>
    <row r="46" spans="1:4">
      <c r="A46" s="16" t="s">
        <v>95</v>
      </c>
      <c r="B46" s="190">
        <v>13768.83</v>
      </c>
      <c r="C46" s="190">
        <v>4437.87</v>
      </c>
      <c r="D46" s="25"/>
    </row>
    <row r="47" spans="1:4">
      <c r="A47" s="16" t="s">
        <v>97</v>
      </c>
      <c r="B47" s="190">
        <v>13823.82</v>
      </c>
      <c r="C47" s="190">
        <v>1768.65</v>
      </c>
      <c r="D47" s="25"/>
    </row>
    <row r="48" spans="1:4">
      <c r="A48" s="16" t="s">
        <v>98</v>
      </c>
      <c r="B48" s="190">
        <v>35170</v>
      </c>
      <c r="C48" s="190">
        <v>10628</v>
      </c>
      <c r="D48" s="25"/>
    </row>
    <row r="49" spans="1:4">
      <c r="A49" s="16" t="s">
        <v>99</v>
      </c>
      <c r="B49" s="190">
        <v>774924</v>
      </c>
      <c r="C49" s="190">
        <v>187305</v>
      </c>
      <c r="D49" s="25"/>
    </row>
    <row r="50" spans="1:4">
      <c r="A50" s="16" t="s">
        <v>100</v>
      </c>
      <c r="B50" s="190">
        <v>61542</v>
      </c>
      <c r="C50" s="190">
        <v>8943</v>
      </c>
      <c r="D50" s="25"/>
    </row>
    <row r="51" spans="1:4">
      <c r="A51" s="16" t="s">
        <v>101</v>
      </c>
      <c r="B51" s="190">
        <v>25264</v>
      </c>
      <c r="C51" s="190">
        <v>10190</v>
      </c>
      <c r="D51" s="25"/>
    </row>
    <row r="52" spans="1:4">
      <c r="A52" s="16" t="s">
        <v>102</v>
      </c>
      <c r="B52" s="190">
        <v>68036</v>
      </c>
      <c r="C52" s="190">
        <v>29179</v>
      </c>
      <c r="D52" s="25"/>
    </row>
    <row r="53" spans="1:4">
      <c r="A53" s="16" t="s">
        <v>103</v>
      </c>
      <c r="B53" s="190">
        <v>6069.4308000000001</v>
      </c>
      <c r="C53" s="190">
        <v>1938.0358000000001</v>
      </c>
      <c r="D53" s="25"/>
    </row>
    <row r="54" spans="1:4">
      <c r="A54" s="16" t="s">
        <v>96</v>
      </c>
      <c r="B54" s="190">
        <v>11329.5836</v>
      </c>
      <c r="C54" s="190">
        <v>2722.4205000000002</v>
      </c>
      <c r="D54" s="25"/>
    </row>
    <row r="55" spans="1:4">
      <c r="A55" s="16" t="s">
        <v>105</v>
      </c>
      <c r="B55" s="190">
        <v>25033</v>
      </c>
      <c r="C55" s="190">
        <v>6219</v>
      </c>
      <c r="D55" s="25"/>
    </row>
    <row r="56" spans="1:4">
      <c r="A56" s="16" t="s">
        <v>54</v>
      </c>
      <c r="B56" s="190">
        <v>2514</v>
      </c>
      <c r="C56" s="190">
        <v>1182</v>
      </c>
      <c r="D56" s="25"/>
    </row>
    <row r="57" spans="1:4">
      <c r="A57" s="16" t="s">
        <v>72</v>
      </c>
      <c r="B57" s="190">
        <v>301662.67080000002</v>
      </c>
      <c r="C57" s="190">
        <v>123176.2944</v>
      </c>
      <c r="D57" s="25"/>
    </row>
    <row r="58" spans="1:4">
      <c r="A58" s="16" t="s">
        <v>107</v>
      </c>
      <c r="B58" s="190">
        <v>158220</v>
      </c>
      <c r="C58" s="190">
        <v>24330</v>
      </c>
      <c r="D58" s="25"/>
    </row>
    <row r="59" spans="1:4">
      <c r="A59" s="16" t="s">
        <v>108</v>
      </c>
      <c r="B59" s="190">
        <v>182459</v>
      </c>
      <c r="C59" s="190">
        <v>25574</v>
      </c>
      <c r="D59" s="25"/>
    </row>
    <row r="60" spans="1:4">
      <c r="A60" s="16" t="s">
        <v>109</v>
      </c>
      <c r="B60" s="190">
        <v>68395</v>
      </c>
      <c r="C60" s="190">
        <v>28822</v>
      </c>
      <c r="D60" s="25"/>
    </row>
    <row r="61" spans="1:4">
      <c r="A61" s="16" t="s">
        <v>110</v>
      </c>
      <c r="B61" s="190">
        <v>579400.20200000005</v>
      </c>
      <c r="C61" s="190">
        <v>195432.783</v>
      </c>
      <c r="D61" s="25"/>
    </row>
    <row r="62" spans="1:4">
      <c r="A62" s="16" t="s">
        <v>104</v>
      </c>
      <c r="B62" s="190">
        <v>19696</v>
      </c>
      <c r="C62" s="190">
        <v>8304</v>
      </c>
      <c r="D62" s="25"/>
    </row>
    <row r="63" spans="1:4">
      <c r="A63" s="16" t="s">
        <v>111</v>
      </c>
      <c r="B63" s="190">
        <v>3240</v>
      </c>
      <c r="C63" s="190">
        <v>0</v>
      </c>
      <c r="D63" s="25"/>
    </row>
    <row r="64" spans="1:4">
      <c r="A64" s="16" t="s">
        <v>114</v>
      </c>
      <c r="B64" s="190">
        <v>10247</v>
      </c>
      <c r="C64" s="190">
        <v>3603</v>
      </c>
      <c r="D64" s="25"/>
    </row>
    <row r="65" spans="1:4">
      <c r="A65" s="16" t="s">
        <v>113</v>
      </c>
      <c r="B65" s="190">
        <v>24861.599999999999</v>
      </c>
      <c r="C65" s="190">
        <v>2366.4</v>
      </c>
      <c r="D65" s="25"/>
    </row>
    <row r="66" spans="1:4">
      <c r="A66" s="16" t="s">
        <v>130</v>
      </c>
      <c r="B66" s="190">
        <v>123023</v>
      </c>
      <c r="C66" s="190">
        <v>32506</v>
      </c>
      <c r="D66" s="25"/>
    </row>
    <row r="67" spans="1:4">
      <c r="A67" s="16" t="s">
        <v>62</v>
      </c>
      <c r="B67" s="190">
        <v>7389.3680999999997</v>
      </c>
      <c r="C67" s="190">
        <v>1467.2046</v>
      </c>
      <c r="D67" s="25"/>
    </row>
    <row r="68" spans="1:4">
      <c r="A68" s="16" t="s">
        <v>116</v>
      </c>
      <c r="B68" s="190">
        <v>25035</v>
      </c>
      <c r="C68" s="190">
        <v>5578</v>
      </c>
      <c r="D68" s="25"/>
    </row>
    <row r="69" spans="1:4">
      <c r="A69" s="16" t="s">
        <v>117</v>
      </c>
      <c r="B69" s="190">
        <v>20266</v>
      </c>
      <c r="C69" s="190">
        <v>3485</v>
      </c>
      <c r="D69" s="25"/>
    </row>
    <row r="70" spans="1:4">
      <c r="A70" s="16" t="s">
        <v>63</v>
      </c>
      <c r="B70" s="190">
        <v>28628</v>
      </c>
      <c r="C70" s="190">
        <v>6119.1149999999998</v>
      </c>
      <c r="D70" s="25"/>
    </row>
    <row r="71" spans="1:4">
      <c r="A71" s="16" t="s">
        <v>118</v>
      </c>
      <c r="B71" s="190">
        <v>17717</v>
      </c>
      <c r="C71" s="190">
        <v>0</v>
      </c>
      <c r="D71" s="25"/>
    </row>
    <row r="72" spans="1:4">
      <c r="A72" s="16" t="s">
        <v>133</v>
      </c>
      <c r="B72" s="190">
        <v>11573.92</v>
      </c>
      <c r="C72" s="190">
        <v>4207.1049999999996</v>
      </c>
      <c r="D72" s="25"/>
    </row>
    <row r="73" spans="1:4">
      <c r="A73" s="16" t="s">
        <v>119</v>
      </c>
      <c r="B73" s="190">
        <v>104382</v>
      </c>
      <c r="C73" s="190">
        <v>44756</v>
      </c>
      <c r="D73" s="25"/>
    </row>
    <row r="74" spans="1:4">
      <c r="A74" s="16" t="s">
        <v>120</v>
      </c>
      <c r="B74" s="190">
        <v>4921</v>
      </c>
      <c r="C74" s="190">
        <v>0</v>
      </c>
      <c r="D74" s="25"/>
    </row>
    <row r="75" spans="1:4">
      <c r="A75" s="16" t="s">
        <v>115</v>
      </c>
      <c r="B75" s="190">
        <v>99798</v>
      </c>
      <c r="C75" s="190">
        <v>32902</v>
      </c>
      <c r="D75" s="25"/>
    </row>
    <row r="76" spans="1:4">
      <c r="A76" s="16" t="s">
        <v>141</v>
      </c>
      <c r="B76" s="190">
        <v>577691</v>
      </c>
      <c r="C76" s="190">
        <v>186482</v>
      </c>
      <c r="D76" s="25"/>
    </row>
    <row r="77" spans="1:4">
      <c r="A77" s="16" t="s">
        <v>124</v>
      </c>
      <c r="B77" s="190">
        <v>388596.5</v>
      </c>
      <c r="C77" s="190">
        <v>129200.5</v>
      </c>
      <c r="D77" s="25"/>
    </row>
    <row r="78" spans="1:4">
      <c r="A78" s="16" t="s">
        <v>122</v>
      </c>
      <c r="B78" s="190">
        <v>105245</v>
      </c>
      <c r="C78" s="190">
        <v>57136</v>
      </c>
      <c r="D78" s="25"/>
    </row>
    <row r="79" spans="1:4">
      <c r="A79" s="16" t="s">
        <v>123</v>
      </c>
      <c r="B79" s="190">
        <v>33207</v>
      </c>
      <c r="C79" s="190">
        <v>11585</v>
      </c>
      <c r="D79" s="25"/>
    </row>
    <row r="80" spans="1:4">
      <c r="A80" s="16" t="s">
        <v>121</v>
      </c>
      <c r="B80" s="190">
        <v>30721</v>
      </c>
      <c r="C80" s="190">
        <v>7410</v>
      </c>
      <c r="D80" s="25"/>
    </row>
    <row r="81" spans="1:4">
      <c r="A81" s="16" t="s">
        <v>93</v>
      </c>
      <c r="B81" s="190">
        <v>10243.955</v>
      </c>
      <c r="C81" s="190">
        <v>0</v>
      </c>
      <c r="D81" s="25"/>
    </row>
    <row r="82" spans="1:4">
      <c r="A82" s="16" t="s">
        <v>128</v>
      </c>
      <c r="B82" s="190">
        <v>12602.977999999999</v>
      </c>
      <c r="C82" s="190">
        <v>5053.6099999999997</v>
      </c>
      <c r="D82" s="25"/>
    </row>
    <row r="83" spans="1:4">
      <c r="A83" s="16" t="s">
        <v>125</v>
      </c>
      <c r="B83" s="190">
        <v>18084.802</v>
      </c>
      <c r="C83" s="190">
        <v>8579.3979999999992</v>
      </c>
      <c r="D83" s="25"/>
    </row>
    <row r="84" spans="1:4">
      <c r="A84" s="16" t="s">
        <v>70</v>
      </c>
      <c r="B84" s="190">
        <v>20014</v>
      </c>
      <c r="C84" s="190">
        <v>5724</v>
      </c>
      <c r="D84" s="25"/>
    </row>
    <row r="85" spans="1:4">
      <c r="A85" s="16" t="s">
        <v>126</v>
      </c>
      <c r="B85" s="190">
        <v>148107</v>
      </c>
      <c r="C85" s="190">
        <v>62998</v>
      </c>
      <c r="D85" s="25"/>
    </row>
    <row r="86" spans="1:4">
      <c r="A86" s="16" t="s">
        <v>127</v>
      </c>
      <c r="B86" s="190">
        <v>264100.8</v>
      </c>
      <c r="C86" s="190">
        <v>80360.960000000006</v>
      </c>
      <c r="D86" s="25"/>
    </row>
    <row r="87" spans="1:4">
      <c r="A87" s="16" t="s">
        <v>129</v>
      </c>
      <c r="B87" s="190">
        <v>31929</v>
      </c>
      <c r="C87" s="190">
        <v>7582</v>
      </c>
      <c r="D87" s="25"/>
    </row>
    <row r="88" spans="1:4">
      <c r="A88" s="16" t="s">
        <v>131</v>
      </c>
      <c r="B88" s="190">
        <v>40262</v>
      </c>
      <c r="C88" s="190">
        <v>11901</v>
      </c>
      <c r="D88" s="25"/>
    </row>
    <row r="89" spans="1:4">
      <c r="A89" s="16" t="s">
        <v>91</v>
      </c>
      <c r="B89" s="190">
        <v>535263.57999999996</v>
      </c>
      <c r="C89" s="190">
        <v>185340.42</v>
      </c>
      <c r="D89" s="25"/>
    </row>
    <row r="90" spans="1:4">
      <c r="A90" s="16" t="s">
        <v>135</v>
      </c>
      <c r="B90" s="190">
        <v>125361</v>
      </c>
      <c r="C90" s="190">
        <v>42214</v>
      </c>
      <c r="D90" s="25"/>
    </row>
    <row r="91" spans="1:4">
      <c r="A91" s="16" t="s">
        <v>136</v>
      </c>
      <c r="B91" s="190">
        <v>73643</v>
      </c>
      <c r="C91" s="190">
        <v>23970</v>
      </c>
      <c r="D91" s="25"/>
    </row>
    <row r="92" spans="1:4">
      <c r="A92" s="16" t="s">
        <v>139</v>
      </c>
      <c r="B92" s="190">
        <v>63162</v>
      </c>
      <c r="C92" s="190">
        <v>30483</v>
      </c>
      <c r="D92" s="25"/>
    </row>
    <row r="93" spans="1:4">
      <c r="A93" s="16" t="s">
        <v>94</v>
      </c>
      <c r="B93" s="190">
        <v>6544.78</v>
      </c>
      <c r="C93" s="190">
        <v>1244.7070000000001</v>
      </c>
      <c r="D93" s="25"/>
    </row>
    <row r="94" spans="1:4">
      <c r="A94" s="16" t="s">
        <v>138</v>
      </c>
      <c r="B94" s="190">
        <v>181700</v>
      </c>
      <c r="C94" s="190">
        <v>44145</v>
      </c>
      <c r="D94" s="25"/>
    </row>
    <row r="95" spans="1:4">
      <c r="A95" s="16" t="s">
        <v>140</v>
      </c>
      <c r="B95" s="190">
        <v>13439</v>
      </c>
      <c r="C95" s="190">
        <v>4906</v>
      </c>
      <c r="D95" s="25"/>
    </row>
    <row r="96" spans="1:4">
      <c r="A96" s="16" t="s">
        <v>132</v>
      </c>
      <c r="B96" s="190">
        <v>3386</v>
      </c>
      <c r="C96" s="190">
        <v>871</v>
      </c>
    </row>
    <row r="97" spans="1:3">
      <c r="A97" s="20" t="s">
        <v>288</v>
      </c>
      <c r="B97" s="191">
        <f>SUM(B4:B96)</f>
        <v>14421387.4213</v>
      </c>
      <c r="C97" s="191">
        <f>SUM(C4:C96)</f>
        <v>4740832.4433000013</v>
      </c>
    </row>
  </sheetData>
  <mergeCells count="1">
    <mergeCell ref="A1:C1"/>
  </mergeCells>
  <pageMargins left="0.70866141732283472" right="0.70866141732283472" top="0.74803149606299213" bottom="0.74803149606299213" header="0.31496062992125984" footer="0.31496062992125984"/>
  <pageSetup paperSize="9" fitToHeight="2" orientation="portrait" r:id="rId1"/>
  <rowBreaks count="1" manualBreakCount="1">
    <brk id="46" max="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16"/>
  <sheetViews>
    <sheetView view="pageBreakPreview" zoomScale="115" zoomScaleNormal="100" zoomScaleSheetLayoutView="115" workbookViewId="0"/>
  </sheetViews>
  <sheetFormatPr defaultRowHeight="14.4"/>
  <cols>
    <col min="1" max="1" width="99.88671875" customWidth="1"/>
    <col min="2" max="10" width="12.6640625" customWidth="1"/>
    <col min="11" max="11" width="12.6640625" style="31" customWidth="1"/>
  </cols>
  <sheetData>
    <row r="1" spans="1:11">
      <c r="A1" s="50" t="s">
        <v>674</v>
      </c>
      <c r="B1" s="11"/>
    </row>
    <row r="3" spans="1:11">
      <c r="A3" s="27"/>
      <c r="B3" s="27">
        <v>2014</v>
      </c>
      <c r="C3" s="27">
        <v>2015</v>
      </c>
      <c r="D3" s="27">
        <v>2016</v>
      </c>
      <c r="E3" s="75">
        <v>2017</v>
      </c>
      <c r="F3" s="98">
        <v>2018</v>
      </c>
      <c r="G3" s="107">
        <v>2019</v>
      </c>
      <c r="H3" s="123">
        <v>2020</v>
      </c>
      <c r="I3" s="139">
        <v>2021</v>
      </c>
      <c r="J3" s="179">
        <v>2022</v>
      </c>
      <c r="K3" s="40"/>
    </row>
    <row r="4" spans="1:11">
      <c r="A4" s="28" t="s">
        <v>418</v>
      </c>
      <c r="B4" s="29">
        <v>23202390</v>
      </c>
      <c r="C4" s="21">
        <v>25613965.125735998</v>
      </c>
      <c r="D4" s="21">
        <v>26272567.679083999</v>
      </c>
      <c r="E4" s="101">
        <v>28701884</v>
      </c>
      <c r="F4" s="21">
        <f>F5+F6</f>
        <v>25870013.60291481</v>
      </c>
      <c r="G4" s="21">
        <f>G5+G6</f>
        <v>25063687.322846912</v>
      </c>
      <c r="H4" s="21">
        <f>H5+H6</f>
        <v>25703313.856636342</v>
      </c>
      <c r="I4" s="21">
        <f>I5+I6</f>
        <v>27765302.571092844</v>
      </c>
      <c r="J4" s="21">
        <v>25676368.508692615</v>
      </c>
      <c r="K4" s="38"/>
    </row>
    <row r="5" spans="1:11">
      <c r="A5" s="66" t="s">
        <v>420</v>
      </c>
      <c r="B5" s="30">
        <v>17483697</v>
      </c>
      <c r="C5" s="23">
        <v>19240920.556640998</v>
      </c>
      <c r="D5" s="23">
        <v>19697316.844891999</v>
      </c>
      <c r="E5" s="102">
        <v>21733001</v>
      </c>
      <c r="F5" s="23">
        <v>19502300.684479557</v>
      </c>
      <c r="G5" s="23">
        <v>18820409.919410974</v>
      </c>
      <c r="H5" s="23">
        <v>19296873.37709067</v>
      </c>
      <c r="I5" s="23">
        <v>20835993.063905459</v>
      </c>
      <c r="J5" s="23">
        <v>19672066.290378224</v>
      </c>
      <c r="K5" s="133"/>
    </row>
    <row r="6" spans="1:11">
      <c r="A6" s="66" t="s">
        <v>299</v>
      </c>
      <c r="B6" s="30">
        <v>5718693</v>
      </c>
      <c r="C6" s="23">
        <v>6373044.5690950099</v>
      </c>
      <c r="D6" s="23">
        <v>6575250.8341920003</v>
      </c>
      <c r="E6" s="102">
        <v>6968883</v>
      </c>
      <c r="F6" s="23">
        <v>6367712.9184352523</v>
      </c>
      <c r="G6" s="23">
        <v>6243277.4034359381</v>
      </c>
      <c r="H6" s="23">
        <v>6406440.4795456724</v>
      </c>
      <c r="I6" s="23">
        <v>6929309.507187387</v>
      </c>
      <c r="J6" s="23">
        <v>6004302.2183143906</v>
      </c>
      <c r="K6" s="133"/>
    </row>
    <row r="7" spans="1:11">
      <c r="A7" s="28" t="s">
        <v>300</v>
      </c>
      <c r="B7" s="29">
        <v>68530082</v>
      </c>
      <c r="C7" s="21">
        <v>70923384</v>
      </c>
      <c r="D7" s="21">
        <v>74370185.912</v>
      </c>
      <c r="E7" s="101">
        <v>78686360.956499994</v>
      </c>
      <c r="F7" s="21">
        <f>F8+F9</f>
        <v>72810042.730000004</v>
      </c>
      <c r="G7" s="21">
        <f>G8+G9</f>
        <v>71379908.409999996</v>
      </c>
      <c r="H7" s="21">
        <f>H8+H9</f>
        <v>73449194</v>
      </c>
      <c r="I7" s="21">
        <f>I8+I9</f>
        <v>78001413.849999994</v>
      </c>
      <c r="J7" s="21">
        <v>125508513.92714001</v>
      </c>
      <c r="K7" s="38"/>
    </row>
    <row r="8" spans="1:11">
      <c r="A8" s="66" t="s">
        <v>419</v>
      </c>
      <c r="B8" s="30">
        <v>47478818</v>
      </c>
      <c r="C8" s="23">
        <v>49837692</v>
      </c>
      <c r="D8" s="23">
        <v>51313135.945</v>
      </c>
      <c r="E8" s="102">
        <v>54250301.504999995</v>
      </c>
      <c r="F8" s="23">
        <v>50241432.730000004</v>
      </c>
      <c r="G8" s="23">
        <v>49400607.909999996</v>
      </c>
      <c r="H8" s="23">
        <v>51067544</v>
      </c>
      <c r="I8" s="23">
        <v>52999336.545999996</v>
      </c>
      <c r="J8" s="23">
        <v>49035270.520443484</v>
      </c>
      <c r="K8" s="133"/>
    </row>
    <row r="9" spans="1:11">
      <c r="A9" s="66" t="s">
        <v>301</v>
      </c>
      <c r="B9" s="30">
        <v>21051265</v>
      </c>
      <c r="C9" s="23">
        <v>21085692</v>
      </c>
      <c r="D9" s="23">
        <v>23057049.967</v>
      </c>
      <c r="E9" s="102">
        <v>24436059.451499999</v>
      </c>
      <c r="F9" s="23">
        <v>22568610</v>
      </c>
      <c r="G9" s="23">
        <v>21979300.5</v>
      </c>
      <c r="H9" s="23">
        <v>22381650</v>
      </c>
      <c r="I9" s="23">
        <v>25002077.303999998</v>
      </c>
      <c r="J9" s="23">
        <v>76473243.406696528</v>
      </c>
      <c r="K9" s="133"/>
    </row>
    <row r="10" spans="1:11">
      <c r="A10" s="28" t="s">
        <v>302</v>
      </c>
      <c r="B10" s="29">
        <v>41061080</v>
      </c>
      <c r="C10" s="21">
        <v>40747122</v>
      </c>
      <c r="D10" s="21">
        <v>40536825.135000005</v>
      </c>
      <c r="E10" s="101">
        <v>41446533.049946085</v>
      </c>
      <c r="F10" s="21">
        <f t="shared" ref="F10:G10" si="0">F11+F12</f>
        <v>41904784.730000004</v>
      </c>
      <c r="G10" s="21">
        <f t="shared" si="0"/>
        <v>42287446.730000004</v>
      </c>
      <c r="H10" s="21">
        <f>H11+H12</f>
        <v>42349855</v>
      </c>
      <c r="I10" s="21">
        <f>I11+I12</f>
        <v>41766993.828000002</v>
      </c>
      <c r="J10" s="21">
        <v>43020446.072860003</v>
      </c>
      <c r="K10" s="38"/>
    </row>
    <row r="11" spans="1:11">
      <c r="A11" s="66" t="s">
        <v>421</v>
      </c>
      <c r="B11" s="30">
        <v>28022787</v>
      </c>
      <c r="C11" s="23">
        <v>26919735</v>
      </c>
      <c r="D11" s="23">
        <v>26753095.342000004</v>
      </c>
      <c r="E11" s="102">
        <v>27476777.713</v>
      </c>
      <c r="F11" s="23">
        <v>27900846.73</v>
      </c>
      <c r="G11" s="23">
        <v>27905749.109999999</v>
      </c>
      <c r="H11" s="23">
        <v>28004741</v>
      </c>
      <c r="I11" s="23">
        <v>27445198.662</v>
      </c>
      <c r="J11" s="23">
        <v>27964443.810800001</v>
      </c>
      <c r="K11" s="133"/>
    </row>
    <row r="12" spans="1:11">
      <c r="A12" s="66" t="s">
        <v>303</v>
      </c>
      <c r="B12" s="30">
        <v>13038293</v>
      </c>
      <c r="C12" s="23">
        <v>13827387</v>
      </c>
      <c r="D12" s="23">
        <v>13783729.793000001</v>
      </c>
      <c r="E12" s="102">
        <v>13969755.336946081</v>
      </c>
      <c r="F12" s="23">
        <v>14003938</v>
      </c>
      <c r="G12" s="23">
        <v>14381697.620000001</v>
      </c>
      <c r="H12" s="23">
        <v>14345114</v>
      </c>
      <c r="I12" s="23">
        <v>14321795.166000001</v>
      </c>
      <c r="J12" s="23">
        <v>15056002.262060001</v>
      </c>
      <c r="K12" s="133"/>
    </row>
    <row r="15" spans="1:11">
      <c r="I15" s="142"/>
      <c r="J15" s="142"/>
    </row>
    <row r="16" spans="1:11">
      <c r="I16" s="143"/>
      <c r="J16" s="143"/>
    </row>
  </sheetData>
  <pageMargins left="0.70866141732283472" right="0.70866141732283472" top="0.74803149606299213" bottom="0.74803149606299213" header="0.31496062992125984" footer="0.31496062992125984"/>
  <pageSetup paperSize="9" scale="61" orientation="landscape" r:id="rId1"/>
  <rowBreaks count="1" manualBreakCount="1">
    <brk id="4" max="9" man="1"/>
  </rowBreaks>
  <colBreaks count="1" manualBreakCount="1">
    <brk id="7" max="11"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G15"/>
  <sheetViews>
    <sheetView view="pageBreakPreview" zoomScaleNormal="100" zoomScaleSheetLayoutView="100" workbookViewId="0">
      <selection sqref="A1:G2"/>
    </sheetView>
  </sheetViews>
  <sheetFormatPr defaultRowHeight="14.4"/>
  <cols>
    <col min="1" max="1" width="10.77734375" customWidth="1"/>
    <col min="2" max="7" width="15.77734375" customWidth="1"/>
    <col min="8" max="8" width="45.6640625" bestFit="1" customWidth="1"/>
  </cols>
  <sheetData>
    <row r="1" spans="1:7" ht="14.4" customHeight="1">
      <c r="A1" s="232" t="s">
        <v>675</v>
      </c>
      <c r="B1" s="232"/>
      <c r="C1" s="232"/>
      <c r="D1" s="232"/>
      <c r="E1" s="232"/>
      <c r="F1" s="232"/>
      <c r="G1" s="232"/>
    </row>
    <row r="2" spans="1:7">
      <c r="A2" s="243"/>
      <c r="B2" s="243"/>
      <c r="C2" s="243"/>
      <c r="D2" s="243"/>
      <c r="E2" s="243"/>
      <c r="F2" s="243"/>
      <c r="G2" s="243"/>
    </row>
    <row r="3" spans="1:7" ht="86.4">
      <c r="A3" s="179" t="s">
        <v>816</v>
      </c>
      <c r="B3" s="179" t="s">
        <v>289</v>
      </c>
      <c r="C3" s="179" t="s">
        <v>268</v>
      </c>
      <c r="D3" s="179" t="s">
        <v>424</v>
      </c>
      <c r="E3" s="179" t="s">
        <v>425</v>
      </c>
      <c r="F3" s="179" t="s">
        <v>269</v>
      </c>
      <c r="G3" s="179" t="s">
        <v>609</v>
      </c>
    </row>
    <row r="4" spans="1:7">
      <c r="A4" s="217">
        <v>2014</v>
      </c>
      <c r="B4" s="22">
        <v>19064089</v>
      </c>
      <c r="C4" s="22">
        <v>79300222</v>
      </c>
      <c r="D4" s="22">
        <v>67931844</v>
      </c>
      <c r="E4" s="22">
        <v>11368377</v>
      </c>
      <c r="F4" s="22">
        <v>4160</v>
      </c>
      <c r="G4" s="22">
        <v>3563</v>
      </c>
    </row>
    <row r="5" spans="1:7">
      <c r="A5" s="219">
        <v>2015</v>
      </c>
      <c r="B5" s="23">
        <v>20524545.703425005</v>
      </c>
      <c r="C5" s="23">
        <v>79019368.75514397</v>
      </c>
      <c r="D5" s="23">
        <v>66783770.865889974</v>
      </c>
      <c r="E5" s="23">
        <v>12235597.889254</v>
      </c>
      <c r="F5" s="23">
        <v>3849.9935587835066</v>
      </c>
      <c r="G5" s="23">
        <v>3253.8489197714875</v>
      </c>
    </row>
    <row r="6" spans="1:7">
      <c r="A6" s="219">
        <v>2016</v>
      </c>
      <c r="B6" s="23">
        <v>21763723.112589002</v>
      </c>
      <c r="C6" s="23">
        <v>77151577.943805039</v>
      </c>
      <c r="D6" s="23">
        <v>58990018.000875026</v>
      </c>
      <c r="E6" s="23">
        <v>18161559.942930005</v>
      </c>
      <c r="F6" s="23">
        <v>3544.962300093659</v>
      </c>
      <c r="G6" s="23">
        <v>2710.474567963643</v>
      </c>
    </row>
    <row r="7" spans="1:7">
      <c r="A7" s="219">
        <v>2017</v>
      </c>
      <c r="B7" s="23">
        <v>22418732.772583246</v>
      </c>
      <c r="C7" s="23">
        <f t="shared" ref="C7:C11" si="0">D7+E7</f>
        <v>72167323.697115019</v>
      </c>
      <c r="D7" s="23">
        <v>53016811.442635015</v>
      </c>
      <c r="E7" s="23">
        <v>19150512.254480001</v>
      </c>
      <c r="F7" s="23">
        <f t="shared" ref="F7:F12" si="1">C7/B7*1000</f>
        <v>3219.0634693398588</v>
      </c>
      <c r="G7" s="23">
        <f t="shared" ref="G7:G12" si="2">D7/B7*1000</f>
        <v>2364.8442568293317</v>
      </c>
    </row>
    <row r="8" spans="1:7">
      <c r="A8" s="219">
        <v>2018</v>
      </c>
      <c r="B8" s="23">
        <v>21106952.229867004</v>
      </c>
      <c r="C8" s="23">
        <f t="shared" si="0"/>
        <v>71776702.144274101</v>
      </c>
      <c r="D8" s="23">
        <v>50901533.593274102</v>
      </c>
      <c r="E8" s="23">
        <v>20875168.551000003</v>
      </c>
      <c r="F8" s="23">
        <f t="shared" si="1"/>
        <v>3400.6189696448832</v>
      </c>
      <c r="G8" s="23">
        <f t="shared" si="2"/>
        <v>2411.6003598684806</v>
      </c>
    </row>
    <row r="9" spans="1:7">
      <c r="A9" s="219">
        <v>2019</v>
      </c>
      <c r="B9" s="23">
        <v>20980053.785136826</v>
      </c>
      <c r="C9" s="23">
        <f t="shared" si="0"/>
        <v>81773036.88177</v>
      </c>
      <c r="D9" s="23">
        <v>59099763.044770002</v>
      </c>
      <c r="E9" s="23">
        <v>22673273.836999997</v>
      </c>
      <c r="F9" s="23">
        <f t="shared" si="1"/>
        <v>3897.6562080933054</v>
      </c>
      <c r="G9" s="23">
        <f t="shared" si="2"/>
        <v>2816.9500254874856</v>
      </c>
    </row>
    <row r="10" spans="1:7">
      <c r="A10" s="219">
        <v>2020</v>
      </c>
      <c r="B10" s="23">
        <v>20788709.259064913</v>
      </c>
      <c r="C10" s="23">
        <f t="shared" si="0"/>
        <v>74865344.462342918</v>
      </c>
      <c r="D10" s="23">
        <v>53313796.35534291</v>
      </c>
      <c r="E10" s="23">
        <v>21551548.107000001</v>
      </c>
      <c r="F10" s="23">
        <f t="shared" si="1"/>
        <v>3601.2502522107234</v>
      </c>
      <c r="G10" s="23">
        <f t="shared" si="2"/>
        <v>2564.5553887428314</v>
      </c>
    </row>
    <row r="11" spans="1:7">
      <c r="A11" s="219">
        <v>2021</v>
      </c>
      <c r="B11" s="23">
        <v>21665363.560924374</v>
      </c>
      <c r="C11" s="23">
        <f t="shared" si="0"/>
        <v>82344206.109799996</v>
      </c>
      <c r="D11" s="23">
        <v>60191549.641799994</v>
      </c>
      <c r="E11" s="23">
        <v>22152656.468000002</v>
      </c>
      <c r="F11" s="23">
        <f t="shared" si="1"/>
        <v>3800.7304090809685</v>
      </c>
      <c r="G11" s="23">
        <f t="shared" si="2"/>
        <v>2778.2386144842458</v>
      </c>
    </row>
    <row r="12" spans="1:7">
      <c r="A12" s="219">
        <v>2022</v>
      </c>
      <c r="B12" s="23">
        <v>18782581.224866133</v>
      </c>
      <c r="C12" s="23">
        <v>297611500.05951011</v>
      </c>
      <c r="D12" s="23">
        <v>272832657.86851013</v>
      </c>
      <c r="E12" s="23">
        <v>24778842.191</v>
      </c>
      <c r="F12" s="23">
        <f t="shared" si="1"/>
        <v>15845.079890590556</v>
      </c>
      <c r="G12" s="23">
        <f t="shared" si="2"/>
        <v>14525.834048161005</v>
      </c>
    </row>
    <row r="14" spans="1:7">
      <c r="B14" s="100"/>
      <c r="C14" s="100"/>
      <c r="D14" s="100"/>
      <c r="E14" s="100"/>
    </row>
    <row r="15" spans="1:7">
      <c r="B15" s="100"/>
      <c r="C15" s="100"/>
      <c r="D15" s="100"/>
      <c r="E15" s="100"/>
    </row>
  </sheetData>
  <mergeCells count="1">
    <mergeCell ref="A1:G2"/>
  </mergeCells>
  <pageMargins left="0.70866141732283472" right="0.70866141732283472" top="0.74803149606299213" bottom="0.74803149606299213"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11"/>
  <sheetViews>
    <sheetView view="pageBreakPreview" zoomScaleNormal="100" zoomScaleSheetLayoutView="100" workbookViewId="0">
      <selection sqref="A1:E2"/>
    </sheetView>
  </sheetViews>
  <sheetFormatPr defaultRowHeight="14.4"/>
  <cols>
    <col min="1" max="1" width="10.77734375" customWidth="1"/>
    <col min="2" max="5" width="15.77734375" customWidth="1"/>
    <col min="6" max="9" width="10.77734375" customWidth="1"/>
    <col min="10" max="10" width="9.6640625" customWidth="1"/>
    <col min="11" max="11" width="35" bestFit="1" customWidth="1"/>
    <col min="12" max="12" width="23.6640625" bestFit="1" customWidth="1"/>
  </cols>
  <sheetData>
    <row r="1" spans="1:12" s="89" customFormat="1" ht="14.4" customHeight="1">
      <c r="A1" s="224" t="s">
        <v>744</v>
      </c>
      <c r="B1" s="224"/>
      <c r="C1" s="224"/>
      <c r="D1" s="224"/>
      <c r="E1" s="224"/>
      <c r="F1" s="218"/>
      <c r="G1" s="218"/>
      <c r="H1" s="140"/>
      <c r="I1" s="180"/>
      <c r="J1" s="91"/>
      <c r="K1" s="91"/>
      <c r="L1" s="91"/>
    </row>
    <row r="2" spans="1:12">
      <c r="A2" s="227"/>
      <c r="B2" s="227"/>
      <c r="C2" s="227"/>
      <c r="D2" s="227"/>
      <c r="E2" s="227"/>
      <c r="F2" s="24"/>
      <c r="G2" s="24"/>
      <c r="H2" s="24"/>
      <c r="I2" s="24"/>
      <c r="J2" s="24"/>
      <c r="K2" s="24"/>
      <c r="L2" s="24"/>
    </row>
    <row r="3" spans="1:12" ht="43.2">
      <c r="A3" s="179" t="s">
        <v>816</v>
      </c>
      <c r="B3" s="179" t="s">
        <v>814</v>
      </c>
      <c r="C3" s="179" t="s">
        <v>815</v>
      </c>
      <c r="D3" s="179" t="s">
        <v>413</v>
      </c>
      <c r="E3" s="179" t="s">
        <v>290</v>
      </c>
    </row>
    <row r="4" spans="1:12">
      <c r="A4" s="182">
        <v>2015</v>
      </c>
      <c r="B4" s="23">
        <v>30389381.126632001</v>
      </c>
      <c r="C4" s="23">
        <v>26491212.964915998</v>
      </c>
      <c r="D4" s="23">
        <v>3898168.16171601</v>
      </c>
      <c r="E4" s="72">
        <v>12.827402260916099</v>
      </c>
    </row>
    <row r="5" spans="1:12">
      <c r="A5" s="182">
        <v>2016</v>
      </c>
      <c r="B5" s="23">
        <v>31874436.040423915</v>
      </c>
      <c r="C5" s="23">
        <v>28064065.99520899</v>
      </c>
      <c r="D5" s="23">
        <v>3810370.045214925</v>
      </c>
      <c r="E5" s="72">
        <v>11.954313608505963</v>
      </c>
    </row>
    <row r="6" spans="1:12">
      <c r="A6" s="182">
        <v>2017</v>
      </c>
      <c r="B6" s="23">
        <v>32513984.439485047</v>
      </c>
      <c r="C6" s="23">
        <v>28514227.125854805</v>
      </c>
      <c r="D6" s="23">
        <v>3999757.3136302419</v>
      </c>
      <c r="E6" s="72">
        <v>12.301652296951115</v>
      </c>
      <c r="J6" s="4"/>
      <c r="K6" s="25"/>
    </row>
    <row r="7" spans="1:12">
      <c r="A7" s="182">
        <v>2018</v>
      </c>
      <c r="B7" s="23">
        <v>30435309.99071325</v>
      </c>
      <c r="C7" s="23">
        <v>26638643.869677324</v>
      </c>
      <c r="D7" s="23">
        <v>3796666.121035926</v>
      </c>
      <c r="E7" s="72">
        <v>12.474543949755745</v>
      </c>
    </row>
    <row r="8" spans="1:12">
      <c r="A8" s="182">
        <v>2019</v>
      </c>
      <c r="B8" s="23">
        <v>29706066.648225859</v>
      </c>
      <c r="C8" s="23">
        <v>25941934.341128036</v>
      </c>
      <c r="D8" s="23">
        <v>3764132.3070978224</v>
      </c>
      <c r="E8" s="72">
        <v>12.67125786685942</v>
      </c>
    </row>
    <row r="9" spans="1:12">
      <c r="A9" s="182">
        <v>2020</v>
      </c>
      <c r="B9" s="23">
        <v>30171274.783210006</v>
      </c>
      <c r="C9" s="23">
        <v>26495074.200156946</v>
      </c>
      <c r="D9" s="23">
        <f>B9-C9</f>
        <v>3676200.5830530599</v>
      </c>
      <c r="E9" s="72">
        <f>(1-C9/B9)*100</f>
        <v>12.184439038349238</v>
      </c>
    </row>
    <row r="10" spans="1:12">
      <c r="A10" s="182">
        <v>2021</v>
      </c>
      <c r="B10" s="23">
        <v>32199001.490414642</v>
      </c>
      <c r="C10" s="23">
        <v>28512770.040110011</v>
      </c>
      <c r="D10" s="23">
        <f>B10-C10</f>
        <v>3686231.4503046311</v>
      </c>
      <c r="E10" s="72">
        <f>(1-C10/B10)*100</f>
        <v>11.448278765420694</v>
      </c>
    </row>
    <row r="11" spans="1:12">
      <c r="A11" s="182">
        <v>2022</v>
      </c>
      <c r="B11" s="23">
        <v>28789462.963146292</v>
      </c>
      <c r="C11" s="23">
        <v>25416789.899467446</v>
      </c>
      <c r="D11" s="23">
        <f>B11-C11</f>
        <v>3372673.0636788458</v>
      </c>
      <c r="E11" s="72">
        <f>(1-C11/B11)*100</f>
        <v>11.714956503343743</v>
      </c>
    </row>
  </sheetData>
  <mergeCells count="1">
    <mergeCell ref="A1:E2"/>
  </mergeCells>
  <pageMargins left="0.7" right="0.7" top="0.75" bottom="0.75" header="0.3" footer="0.3"/>
  <pageSetup paperSize="9" scale="61" orientation="portrait" r:id="rId1"/>
  <colBreaks count="1" manualBreakCount="1">
    <brk id="9" max="27"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E11"/>
  <sheetViews>
    <sheetView view="pageBreakPreview" zoomScaleNormal="100" zoomScaleSheetLayoutView="100" workbookViewId="0">
      <selection sqref="A1:E1"/>
    </sheetView>
  </sheetViews>
  <sheetFormatPr defaultRowHeight="14.4"/>
  <cols>
    <col min="1" max="1" width="10.77734375" customWidth="1"/>
    <col min="2" max="5" width="20.77734375" customWidth="1"/>
    <col min="6" max="10" width="8.6640625" customWidth="1"/>
  </cols>
  <sheetData>
    <row r="1" spans="1:5">
      <c r="A1" s="244" t="s">
        <v>676</v>
      </c>
      <c r="B1" s="244"/>
      <c r="C1" s="244"/>
      <c r="D1" s="244"/>
      <c r="E1" s="244"/>
    </row>
    <row r="2" spans="1:5" ht="72">
      <c r="A2" s="207" t="s">
        <v>816</v>
      </c>
      <c r="B2" s="207" t="s">
        <v>644</v>
      </c>
      <c r="C2" s="207" t="s">
        <v>645</v>
      </c>
      <c r="D2" s="207" t="s">
        <v>646</v>
      </c>
      <c r="E2" s="207" t="s">
        <v>892</v>
      </c>
    </row>
    <row r="3" spans="1:5">
      <c r="A3" s="217">
        <v>2014</v>
      </c>
      <c r="B3" s="23">
        <v>1888</v>
      </c>
      <c r="C3" s="23">
        <v>12623</v>
      </c>
      <c r="D3" s="23">
        <v>11458</v>
      </c>
      <c r="E3" s="23">
        <v>1927.8202699999999</v>
      </c>
    </row>
    <row r="4" spans="1:5">
      <c r="A4" s="217">
        <v>2015</v>
      </c>
      <c r="B4" s="23">
        <v>1942</v>
      </c>
      <c r="C4" s="23">
        <v>12634</v>
      </c>
      <c r="D4" s="23">
        <v>11617</v>
      </c>
      <c r="E4" s="23">
        <v>1910.16597</v>
      </c>
    </row>
    <row r="5" spans="1:5">
      <c r="A5" s="217">
        <v>2016</v>
      </c>
      <c r="B5" s="23">
        <v>1985</v>
      </c>
      <c r="C5" s="23">
        <v>12886</v>
      </c>
      <c r="D5" s="23">
        <v>11753</v>
      </c>
      <c r="E5" s="23">
        <v>1935.6985</v>
      </c>
    </row>
    <row r="6" spans="1:5">
      <c r="A6" s="217">
        <v>2017</v>
      </c>
      <c r="B6" s="23">
        <v>1894</v>
      </c>
      <c r="C6" s="23">
        <v>12901</v>
      </c>
      <c r="D6" s="23">
        <v>11642</v>
      </c>
      <c r="E6" s="23">
        <v>1942.3025</v>
      </c>
    </row>
    <row r="7" spans="1:5">
      <c r="A7" s="217">
        <v>2018</v>
      </c>
      <c r="B7" s="23">
        <v>1786</v>
      </c>
      <c r="C7" s="23">
        <v>12036</v>
      </c>
      <c r="D7" s="23">
        <v>11777</v>
      </c>
      <c r="E7" s="23">
        <v>1969.4321300000001</v>
      </c>
    </row>
    <row r="8" spans="1:5">
      <c r="A8" s="217">
        <v>2019</v>
      </c>
      <c r="B8" s="23">
        <v>1775</v>
      </c>
      <c r="C8" s="23">
        <v>12101</v>
      </c>
      <c r="D8" s="23">
        <v>11871</v>
      </c>
      <c r="E8" s="23">
        <v>1961.19183</v>
      </c>
    </row>
    <row r="9" spans="1:5">
      <c r="A9" s="217">
        <v>2020</v>
      </c>
      <c r="B9" s="23">
        <v>1761</v>
      </c>
      <c r="C9" s="23">
        <v>11995</v>
      </c>
      <c r="D9" s="23">
        <v>11858</v>
      </c>
      <c r="E9" s="23">
        <v>1965.9368900000002</v>
      </c>
    </row>
    <row r="10" spans="1:5">
      <c r="A10" s="217">
        <v>2021</v>
      </c>
      <c r="B10" s="23">
        <v>1751</v>
      </c>
      <c r="C10" s="23">
        <v>12405</v>
      </c>
      <c r="D10" s="23">
        <v>11660</v>
      </c>
      <c r="E10" s="23">
        <v>1963.627</v>
      </c>
    </row>
    <row r="11" spans="1:5">
      <c r="A11" s="217">
        <v>2022</v>
      </c>
      <c r="B11" s="23">
        <v>1794</v>
      </c>
      <c r="C11" s="23">
        <v>12329</v>
      </c>
      <c r="D11" s="23">
        <v>11505</v>
      </c>
      <c r="E11" s="23">
        <v>1962</v>
      </c>
    </row>
  </sheetData>
  <mergeCells count="1">
    <mergeCell ref="A1:E1"/>
  </mergeCells>
  <pageMargins left="0.70866141732283472" right="0.70866141732283472" top="0.74803149606299213" bottom="0.74803149606299213"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42"/>
  <sheetViews>
    <sheetView view="pageBreakPreview" zoomScaleNormal="130" zoomScaleSheetLayoutView="100" workbookViewId="0">
      <pane ySplit="4" topLeftCell="A5" activePane="bottomLeft" state="frozen"/>
      <selection activeCell="G14" sqref="G14"/>
      <selection pane="bottomLeft"/>
    </sheetView>
  </sheetViews>
  <sheetFormatPr defaultColWidth="9.109375" defaultRowHeight="14.4"/>
  <cols>
    <col min="1" max="1" width="34" style="161" customWidth="1"/>
    <col min="2" max="2" width="38.6640625" style="161" customWidth="1"/>
    <col min="3" max="9" width="15.6640625" style="161" customWidth="1"/>
    <col min="10" max="10" width="9.109375" style="161"/>
    <col min="11" max="11" width="33.44140625" style="161" bestFit="1" customWidth="1"/>
    <col min="12" max="16384" width="9.109375" style="161"/>
  </cols>
  <sheetData>
    <row r="1" spans="1:9">
      <c r="A1" s="86" t="s">
        <v>677</v>
      </c>
    </row>
    <row r="3" spans="1:9" ht="45" customHeight="1">
      <c r="A3" s="245" t="s">
        <v>549</v>
      </c>
      <c r="B3" s="245" t="s">
        <v>554</v>
      </c>
      <c r="C3" s="221" t="s">
        <v>553</v>
      </c>
      <c r="D3" s="221"/>
      <c r="E3" s="221" t="s">
        <v>555</v>
      </c>
      <c r="F3" s="221"/>
      <c r="G3" s="246" t="s">
        <v>556</v>
      </c>
      <c r="H3" s="247"/>
      <c r="I3" s="245" t="s">
        <v>550</v>
      </c>
    </row>
    <row r="4" spans="1:9" ht="28.8">
      <c r="A4" s="222"/>
      <c r="B4" s="222"/>
      <c r="C4" s="149" t="s">
        <v>552</v>
      </c>
      <c r="D4" s="149" t="s">
        <v>551</v>
      </c>
      <c r="E4" s="149" t="s">
        <v>607</v>
      </c>
      <c r="F4" s="149" t="s">
        <v>551</v>
      </c>
      <c r="G4" s="149" t="s">
        <v>514</v>
      </c>
      <c r="H4" s="149" t="s">
        <v>551</v>
      </c>
      <c r="I4" s="222"/>
    </row>
    <row r="5" spans="1:9" ht="28.8">
      <c r="A5" s="153" t="s">
        <v>772</v>
      </c>
      <c r="B5" s="153" t="s">
        <v>773</v>
      </c>
      <c r="C5" s="154">
        <v>0.88342931090262056</v>
      </c>
      <c r="D5" s="154" t="s">
        <v>507</v>
      </c>
      <c r="E5" s="155">
        <v>7.9365079365079365E-4</v>
      </c>
      <c r="F5" s="154" t="s">
        <v>509</v>
      </c>
      <c r="G5" s="154">
        <v>49.210084234995271</v>
      </c>
      <c r="H5" s="154" t="s">
        <v>510</v>
      </c>
      <c r="I5" s="156">
        <v>2021</v>
      </c>
    </row>
    <row r="6" spans="1:9">
      <c r="A6" s="157" t="s">
        <v>711</v>
      </c>
      <c r="B6" s="157" t="s">
        <v>712</v>
      </c>
      <c r="C6" s="154">
        <v>1.0113636363636365</v>
      </c>
      <c r="D6" s="154" t="s">
        <v>506</v>
      </c>
      <c r="E6" s="155">
        <v>0.8936507936507937</v>
      </c>
      <c r="F6" s="154" t="s">
        <v>507</v>
      </c>
      <c r="G6" s="154">
        <v>6.4520580808080821</v>
      </c>
      <c r="H6" s="154" t="s">
        <v>507</v>
      </c>
      <c r="I6" s="156">
        <v>2020</v>
      </c>
    </row>
    <row r="7" spans="1:9" ht="28.8">
      <c r="A7" s="157" t="s">
        <v>715</v>
      </c>
      <c r="B7" s="157" t="s">
        <v>716</v>
      </c>
      <c r="C7" s="154">
        <v>0.97628511559922093</v>
      </c>
      <c r="D7" s="154" t="s">
        <v>506</v>
      </c>
      <c r="E7" s="155">
        <v>5.9642147117296227E-4</v>
      </c>
      <c r="F7" s="154" t="s">
        <v>509</v>
      </c>
      <c r="G7" s="154">
        <v>64.956927600146997</v>
      </c>
      <c r="H7" s="154" t="s">
        <v>508</v>
      </c>
      <c r="I7" s="156">
        <v>2020</v>
      </c>
    </row>
    <row r="8" spans="1:9" ht="28.8">
      <c r="A8" s="157" t="s">
        <v>715</v>
      </c>
      <c r="B8" s="157" t="s">
        <v>717</v>
      </c>
      <c r="C8" s="154">
        <v>0.77906793485056391</v>
      </c>
      <c r="D8" s="154" t="s">
        <v>507</v>
      </c>
      <c r="E8" s="155">
        <v>0.11600397614314115</v>
      </c>
      <c r="F8" s="154" t="s">
        <v>512</v>
      </c>
      <c r="G8" s="154">
        <v>41.002478727339998</v>
      </c>
      <c r="H8" s="154" t="s">
        <v>506</v>
      </c>
      <c r="I8" s="156">
        <v>2020</v>
      </c>
    </row>
    <row r="9" spans="1:9" ht="28.8">
      <c r="A9" s="157" t="s">
        <v>715</v>
      </c>
      <c r="B9" s="157" t="s">
        <v>718</v>
      </c>
      <c r="C9" s="154">
        <v>0.8843263886011451</v>
      </c>
      <c r="D9" s="154" t="s">
        <v>507</v>
      </c>
      <c r="E9" s="155">
        <v>5.9642147117296227E-4</v>
      </c>
      <c r="F9" s="154" t="s">
        <v>509</v>
      </c>
      <c r="G9" s="154">
        <v>49.343457602339171</v>
      </c>
      <c r="H9" s="154" t="s">
        <v>510</v>
      </c>
      <c r="I9" s="156">
        <v>2020</v>
      </c>
    </row>
    <row r="10" spans="1:9" ht="28.8">
      <c r="A10" s="157" t="s">
        <v>715</v>
      </c>
      <c r="B10" s="157" t="s">
        <v>719</v>
      </c>
      <c r="C10" s="154">
        <v>0.90381796409077408</v>
      </c>
      <c r="D10" s="154" t="s">
        <v>507</v>
      </c>
      <c r="E10" s="155">
        <v>7.9365079365079365E-4</v>
      </c>
      <c r="F10" s="154" t="s">
        <v>509</v>
      </c>
      <c r="G10" s="154">
        <v>50.356696375519903</v>
      </c>
      <c r="H10" s="154" t="s">
        <v>510</v>
      </c>
      <c r="I10" s="156">
        <v>2020</v>
      </c>
    </row>
    <row r="11" spans="1:9" ht="28.8">
      <c r="A11" s="157" t="s">
        <v>715</v>
      </c>
      <c r="B11" s="157" t="s">
        <v>720</v>
      </c>
      <c r="C11" s="154">
        <v>1.0309754312442854</v>
      </c>
      <c r="D11" s="154" t="s">
        <v>510</v>
      </c>
      <c r="E11" s="155">
        <v>1.0880316518298715E-3</v>
      </c>
      <c r="F11" s="154" t="s">
        <v>509</v>
      </c>
      <c r="G11" s="154">
        <v>57.375287554635378</v>
      </c>
      <c r="H11" s="154" t="s">
        <v>508</v>
      </c>
      <c r="I11" s="156">
        <v>2020</v>
      </c>
    </row>
    <row r="12" spans="1:9" ht="28.8">
      <c r="A12" s="157" t="s">
        <v>715</v>
      </c>
      <c r="B12" s="157" t="s">
        <v>721</v>
      </c>
      <c r="C12" s="154">
        <v>0.96026057906458795</v>
      </c>
      <c r="D12" s="154" t="s">
        <v>506</v>
      </c>
      <c r="E12" s="155">
        <v>5.9642147117296227E-4</v>
      </c>
      <c r="F12" s="154" t="s">
        <v>509</v>
      </c>
      <c r="G12" s="154">
        <v>55.843578322197466</v>
      </c>
      <c r="H12" s="154" t="s">
        <v>508</v>
      </c>
      <c r="I12" s="156">
        <v>2020</v>
      </c>
    </row>
    <row r="13" spans="1:9" ht="28.8">
      <c r="A13" s="157" t="s">
        <v>715</v>
      </c>
      <c r="B13" s="157" t="s">
        <v>722</v>
      </c>
      <c r="C13" s="154">
        <v>0.74472297297297307</v>
      </c>
      <c r="D13" s="154" t="s">
        <v>507</v>
      </c>
      <c r="E13" s="155">
        <v>5.9642147117296227E-4</v>
      </c>
      <c r="F13" s="154" t="s">
        <v>509</v>
      </c>
      <c r="G13" s="154">
        <v>41.504542042042047</v>
      </c>
      <c r="H13" s="154" t="s">
        <v>506</v>
      </c>
      <c r="I13" s="156">
        <v>2020</v>
      </c>
    </row>
    <row r="14" spans="1:9" ht="28.8">
      <c r="A14" s="157" t="s">
        <v>715</v>
      </c>
      <c r="B14" s="157" t="s">
        <v>723</v>
      </c>
      <c r="C14" s="154">
        <v>0.71449296650438199</v>
      </c>
      <c r="D14" s="154" t="s">
        <v>507</v>
      </c>
      <c r="E14" s="155">
        <v>5.9642147117296227E-4</v>
      </c>
      <c r="F14" s="154" t="s">
        <v>509</v>
      </c>
      <c r="G14" s="154">
        <v>39.816246805403438</v>
      </c>
      <c r="H14" s="154" t="s">
        <v>507</v>
      </c>
      <c r="I14" s="156">
        <v>2020</v>
      </c>
    </row>
    <row r="15" spans="1:9" ht="28.8">
      <c r="A15" s="157" t="s">
        <v>715</v>
      </c>
      <c r="B15" s="157" t="s">
        <v>724</v>
      </c>
      <c r="C15" s="154">
        <v>1.1475000000000002</v>
      </c>
      <c r="D15" s="154" t="s">
        <v>508</v>
      </c>
      <c r="E15" s="155">
        <v>1.0880316518298715E-3</v>
      </c>
      <c r="F15" s="154" t="s">
        <v>509</v>
      </c>
      <c r="G15" s="154">
        <v>63.928027777777778</v>
      </c>
      <c r="H15" s="154" t="s">
        <v>508</v>
      </c>
      <c r="I15" s="156">
        <v>2020</v>
      </c>
    </row>
    <row r="16" spans="1:9" ht="28.8">
      <c r="A16" s="157" t="s">
        <v>715</v>
      </c>
      <c r="B16" s="157" t="s">
        <v>725</v>
      </c>
      <c r="C16" s="154">
        <v>1.1475000000000002</v>
      </c>
      <c r="D16" s="154" t="s">
        <v>508</v>
      </c>
      <c r="E16" s="155">
        <v>1.0880316518298715E-3</v>
      </c>
      <c r="F16" s="154" t="s">
        <v>509</v>
      </c>
      <c r="G16" s="154">
        <v>63.928027777777778</v>
      </c>
      <c r="H16" s="154" t="s">
        <v>508</v>
      </c>
      <c r="I16" s="156">
        <v>2020</v>
      </c>
    </row>
    <row r="17" spans="1:9" ht="28.8">
      <c r="A17" s="157" t="s">
        <v>715</v>
      </c>
      <c r="B17" s="157" t="s">
        <v>726</v>
      </c>
      <c r="C17" s="154">
        <v>1.1475000000000002</v>
      </c>
      <c r="D17" s="154" t="s">
        <v>508</v>
      </c>
      <c r="E17" s="155">
        <v>1.0880316518298715E-3</v>
      </c>
      <c r="F17" s="154" t="s">
        <v>509</v>
      </c>
      <c r="G17" s="154">
        <v>63.928027777777778</v>
      </c>
      <c r="H17" s="154" t="s">
        <v>508</v>
      </c>
      <c r="I17" s="156">
        <v>2020</v>
      </c>
    </row>
    <row r="18" spans="1:9" ht="28.8">
      <c r="A18" s="157" t="s">
        <v>715</v>
      </c>
      <c r="B18" s="157" t="s">
        <v>727</v>
      </c>
      <c r="C18" s="154">
        <v>1.1475000000000002</v>
      </c>
      <c r="D18" s="154" t="s">
        <v>508</v>
      </c>
      <c r="E18" s="155">
        <v>1.0880316518298715E-3</v>
      </c>
      <c r="F18" s="154" t="s">
        <v>509</v>
      </c>
      <c r="G18" s="154">
        <v>63.928027777777778</v>
      </c>
      <c r="H18" s="154" t="s">
        <v>508</v>
      </c>
      <c r="I18" s="156">
        <v>2020</v>
      </c>
    </row>
    <row r="19" spans="1:9" ht="28.8">
      <c r="A19" s="153" t="s">
        <v>270</v>
      </c>
      <c r="B19" s="153" t="s">
        <v>774</v>
      </c>
      <c r="C19" s="154">
        <v>0.87316400911161718</v>
      </c>
      <c r="D19" s="154" t="s">
        <v>507</v>
      </c>
      <c r="E19" s="155">
        <v>2.982107355864811E-3</v>
      </c>
      <c r="F19" s="154" t="s">
        <v>509</v>
      </c>
      <c r="G19" s="154">
        <v>48.622703113135913</v>
      </c>
      <c r="H19" s="154" t="s">
        <v>510</v>
      </c>
      <c r="I19" s="156">
        <v>2021</v>
      </c>
    </row>
    <row r="20" spans="1:9">
      <c r="A20" s="157" t="s">
        <v>713</v>
      </c>
      <c r="B20" s="157" t="s">
        <v>714</v>
      </c>
      <c r="C20" s="154">
        <v>1.1424185779816516</v>
      </c>
      <c r="D20" s="154" t="s">
        <v>508</v>
      </c>
      <c r="E20" s="155">
        <v>5.7222222222222223E-4</v>
      </c>
      <c r="F20" s="154" t="s">
        <v>509</v>
      </c>
      <c r="G20" s="154">
        <v>63.717099898063211</v>
      </c>
      <c r="H20" s="154" t="s">
        <v>508</v>
      </c>
      <c r="I20" s="156">
        <v>2020</v>
      </c>
    </row>
    <row r="21" spans="1:9">
      <c r="A21" s="153" t="s">
        <v>231</v>
      </c>
      <c r="B21" s="153" t="s">
        <v>775</v>
      </c>
      <c r="C21" s="154">
        <v>1.120252262443439</v>
      </c>
      <c r="D21" s="154" t="s">
        <v>508</v>
      </c>
      <c r="E21" s="155">
        <v>0.41023856858846919</v>
      </c>
      <c r="F21" s="154" t="s">
        <v>506</v>
      </c>
      <c r="G21" s="154">
        <v>36.418024132730018</v>
      </c>
      <c r="H21" s="154" t="s">
        <v>507</v>
      </c>
      <c r="I21" s="156">
        <v>2021</v>
      </c>
    </row>
    <row r="22" spans="1:9">
      <c r="A22" s="157" t="s">
        <v>511</v>
      </c>
      <c r="B22" s="157" t="s">
        <v>728</v>
      </c>
      <c r="C22" s="154">
        <v>1.131379995584014</v>
      </c>
      <c r="D22" s="154" t="s">
        <v>508</v>
      </c>
      <c r="E22" s="155">
        <v>0.68280318091451297</v>
      </c>
      <c r="F22" s="154" t="s">
        <v>507</v>
      </c>
      <c r="G22" s="154">
        <v>20.695996172812251</v>
      </c>
      <c r="H22" s="154" t="s">
        <v>507</v>
      </c>
      <c r="I22" s="156">
        <v>2020</v>
      </c>
    </row>
    <row r="23" spans="1:9">
      <c r="A23" s="157" t="s">
        <v>511</v>
      </c>
      <c r="B23" s="157" t="s">
        <v>729</v>
      </c>
      <c r="C23" s="154">
        <v>1.1035831013194528</v>
      </c>
      <c r="D23" s="154" t="s">
        <v>510</v>
      </c>
      <c r="E23" s="155">
        <v>0.60318091451292244</v>
      </c>
      <c r="F23" s="154" t="s">
        <v>507</v>
      </c>
      <c r="G23" s="154">
        <v>20.449259573094462</v>
      </c>
      <c r="H23" s="154" t="s">
        <v>507</v>
      </c>
      <c r="I23" s="156">
        <v>2020</v>
      </c>
    </row>
    <row r="24" spans="1:9">
      <c r="A24" s="157" t="s">
        <v>730</v>
      </c>
      <c r="B24" s="157" t="s">
        <v>731</v>
      </c>
      <c r="C24" s="154">
        <v>1.3081223529411765</v>
      </c>
      <c r="D24" s="154" t="s">
        <v>512</v>
      </c>
      <c r="E24" s="155">
        <v>0.53036597428288834</v>
      </c>
      <c r="F24" s="154" t="s">
        <v>507</v>
      </c>
      <c r="G24" s="154">
        <v>31.892856209150331</v>
      </c>
      <c r="H24" s="154" t="s">
        <v>507</v>
      </c>
      <c r="I24" s="156">
        <v>2020</v>
      </c>
    </row>
    <row r="25" spans="1:9">
      <c r="A25" s="157" t="s">
        <v>732</v>
      </c>
      <c r="B25" s="157" t="s">
        <v>733</v>
      </c>
      <c r="C25" s="154">
        <v>1.003370786516854</v>
      </c>
      <c r="D25" s="162" t="s">
        <v>506</v>
      </c>
      <c r="E25" s="155">
        <v>0.96282306163021869</v>
      </c>
      <c r="F25" s="162" t="s">
        <v>507</v>
      </c>
      <c r="G25" s="154">
        <v>2.9308239700374537</v>
      </c>
      <c r="H25" s="162" t="s">
        <v>507</v>
      </c>
      <c r="I25" s="156">
        <v>2020</v>
      </c>
    </row>
    <row r="26" spans="1:9">
      <c r="A26" s="158" t="s">
        <v>734</v>
      </c>
      <c r="B26" s="158" t="s">
        <v>735</v>
      </c>
      <c r="C26" s="159">
        <v>1.3112082352941177</v>
      </c>
      <c r="D26" s="159" t="s">
        <v>512</v>
      </c>
      <c r="E26" s="160">
        <v>0.38239366963402577</v>
      </c>
      <c r="F26" s="159" t="s">
        <v>506</v>
      </c>
      <c r="G26" s="154">
        <v>43.519326797385617</v>
      </c>
      <c r="H26" s="154" t="s">
        <v>506</v>
      </c>
      <c r="I26" s="156">
        <v>2020</v>
      </c>
    </row>
    <row r="27" spans="1:9">
      <c r="A27" s="157" t="s">
        <v>736</v>
      </c>
      <c r="B27" s="157" t="s">
        <v>737</v>
      </c>
      <c r="C27" s="154">
        <v>1.1698211009174313</v>
      </c>
      <c r="D27" s="154" t="s">
        <v>508</v>
      </c>
      <c r="E27" s="160">
        <v>0.99216269841269844</v>
      </c>
      <c r="F27" s="154" t="s">
        <v>507</v>
      </c>
      <c r="G27" s="154">
        <v>0.9645769622833843</v>
      </c>
      <c r="H27" s="154" t="s">
        <v>507</v>
      </c>
      <c r="I27" s="156">
        <v>2020</v>
      </c>
    </row>
    <row r="28" spans="1:9">
      <c r="A28" s="152" t="s">
        <v>257</v>
      </c>
      <c r="B28" s="153" t="s">
        <v>776</v>
      </c>
      <c r="C28" s="154">
        <v>1.2032800000000001</v>
      </c>
      <c r="D28" s="154" t="s">
        <v>777</v>
      </c>
      <c r="E28" s="160">
        <v>0.35535714285714287</v>
      </c>
      <c r="F28" s="154" t="s">
        <v>506</v>
      </c>
      <c r="G28" s="154">
        <v>39.75930718954249</v>
      </c>
      <c r="H28" s="154" t="s">
        <v>507</v>
      </c>
      <c r="I28" s="156">
        <v>2021</v>
      </c>
    </row>
    <row r="29" spans="1:9">
      <c r="A29" s="157" t="s">
        <v>738</v>
      </c>
      <c r="B29" s="157" t="s">
        <v>739</v>
      </c>
      <c r="C29" s="154">
        <v>1.3247590909090912</v>
      </c>
      <c r="D29" s="154" t="s">
        <v>512</v>
      </c>
      <c r="E29" s="160">
        <v>0.45331355093966375</v>
      </c>
      <c r="F29" s="154" t="s">
        <v>507</v>
      </c>
      <c r="G29" s="154">
        <v>40.001395202020213</v>
      </c>
      <c r="H29" s="154" t="s">
        <v>507</v>
      </c>
      <c r="I29" s="156">
        <v>2020</v>
      </c>
    </row>
    <row r="30" spans="1:9">
      <c r="A30" s="157" t="s">
        <v>262</v>
      </c>
      <c r="B30" s="157" t="s">
        <v>513</v>
      </c>
      <c r="C30" s="154">
        <v>0.92404235294117654</v>
      </c>
      <c r="D30" s="154" t="s">
        <v>507</v>
      </c>
      <c r="E30" s="155">
        <v>1.0880316518298715E-3</v>
      </c>
      <c r="F30" s="154" t="s">
        <v>509</v>
      </c>
      <c r="G30" s="154">
        <v>51.313209150326799</v>
      </c>
      <c r="H30" s="154" t="s">
        <v>510</v>
      </c>
      <c r="I30" s="156">
        <v>2020</v>
      </c>
    </row>
    <row r="32" spans="1:9">
      <c r="A32" s="58" t="s">
        <v>557</v>
      </c>
    </row>
    <row r="33" spans="1:1">
      <c r="A33" s="87" t="s">
        <v>558</v>
      </c>
    </row>
    <row r="34" spans="1:1">
      <c r="A34" s="87" t="s">
        <v>559</v>
      </c>
    </row>
    <row r="35" spans="1:1">
      <c r="A35" s="87" t="s">
        <v>560</v>
      </c>
    </row>
    <row r="36" spans="1:1">
      <c r="A36" s="87" t="s">
        <v>561</v>
      </c>
    </row>
    <row r="37" spans="1:1">
      <c r="A37" s="87"/>
    </row>
    <row r="38" spans="1:1">
      <c r="A38" s="58" t="s">
        <v>562</v>
      </c>
    </row>
    <row r="39" spans="1:1">
      <c r="A39" s="58" t="s">
        <v>563</v>
      </c>
    </row>
    <row r="40" spans="1:1">
      <c r="A40" s="87"/>
    </row>
    <row r="41" spans="1:1">
      <c r="A41" s="58" t="s">
        <v>564</v>
      </c>
    </row>
    <row r="42" spans="1:1">
      <c r="A42" s="58" t="s">
        <v>565</v>
      </c>
    </row>
  </sheetData>
  <mergeCells count="6">
    <mergeCell ref="I3:I4"/>
    <mergeCell ref="E3:F3"/>
    <mergeCell ref="C3:D3"/>
    <mergeCell ref="B3:B4"/>
    <mergeCell ref="A3:A4"/>
    <mergeCell ref="G3:H3"/>
  </mergeCells>
  <pageMargins left="0.70866141732283472" right="0.70866141732283472" top="0.74803149606299213" bottom="0.74803149606299213" header="0.31496062992125984" footer="0.31496062992125984"/>
  <pageSetup paperSize="9" scale="56" orientation="landscape"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925E-BDFD-485D-920D-6788BFCC3FBD}">
  <dimension ref="A1:K35"/>
  <sheetViews>
    <sheetView workbookViewId="0">
      <pane xSplit="3" ySplit="3" topLeftCell="D4" activePane="bottomRight" state="frozen"/>
      <selection pane="topRight" activeCell="D1" sqref="D1"/>
      <selection pane="bottomLeft" activeCell="A4" sqref="A4"/>
      <selection pane="bottomRight" sqref="A1:D1"/>
    </sheetView>
  </sheetViews>
  <sheetFormatPr defaultColWidth="9.109375" defaultRowHeight="14.4"/>
  <cols>
    <col min="1" max="2" width="26.77734375" style="45" customWidth="1"/>
    <col min="3" max="3" width="13" style="45" customWidth="1"/>
    <col min="4" max="8" width="10.77734375" style="45" customWidth="1"/>
    <col min="9" max="9" width="10.77734375" customWidth="1"/>
    <col min="10" max="11" width="10.77734375" style="45" customWidth="1"/>
    <col min="12" max="16384" width="9.109375" style="45"/>
  </cols>
  <sheetData>
    <row r="1" spans="1:11" ht="14.4" customHeight="1">
      <c r="A1" s="248" t="s">
        <v>806</v>
      </c>
      <c r="B1" s="248"/>
      <c r="C1" s="248"/>
      <c r="D1" s="248"/>
      <c r="I1" s="45"/>
    </row>
    <row r="2" spans="1:11">
      <c r="A2" s="45" t="s">
        <v>842</v>
      </c>
      <c r="D2" s="163"/>
      <c r="E2" s="163"/>
      <c r="F2" s="164"/>
      <c r="G2" s="163"/>
      <c r="H2" s="163"/>
      <c r="I2" s="163"/>
    </row>
    <row r="3" spans="1:11" ht="57" customHeight="1">
      <c r="A3" s="249" t="s">
        <v>778</v>
      </c>
      <c r="B3" s="249"/>
      <c r="C3" s="249"/>
      <c r="D3" s="207" t="s">
        <v>804</v>
      </c>
      <c r="E3" s="207" t="s">
        <v>805</v>
      </c>
      <c r="F3" s="207" t="s">
        <v>807</v>
      </c>
      <c r="G3" s="207" t="s">
        <v>890</v>
      </c>
      <c r="H3" s="207" t="s">
        <v>891</v>
      </c>
      <c r="I3" s="207" t="s">
        <v>843</v>
      </c>
      <c r="J3" s="188" t="s">
        <v>844</v>
      </c>
      <c r="K3" s="188" t="s">
        <v>845</v>
      </c>
    </row>
    <row r="4" spans="1:11" ht="14.4" customHeight="1">
      <c r="A4" s="221" t="s">
        <v>779</v>
      </c>
      <c r="B4" s="207" t="s">
        <v>780</v>
      </c>
      <c r="C4" s="165" t="s">
        <v>781</v>
      </c>
      <c r="D4" s="169">
        <v>19.600000000000001</v>
      </c>
      <c r="E4" s="169">
        <v>19.5</v>
      </c>
      <c r="F4" s="173">
        <v>3</v>
      </c>
      <c r="G4" s="192">
        <v>72.122017392427566</v>
      </c>
      <c r="H4" s="212">
        <v>66.099999999999994</v>
      </c>
      <c r="I4" s="193" t="s">
        <v>846</v>
      </c>
      <c r="J4" s="194">
        <v>9.1999999999999993</v>
      </c>
      <c r="K4" s="169">
        <v>29.1</v>
      </c>
    </row>
    <row r="5" spans="1:11" ht="43.2">
      <c r="A5" s="221"/>
      <c r="B5" s="207" t="s">
        <v>782</v>
      </c>
      <c r="C5" s="165" t="s">
        <v>781</v>
      </c>
      <c r="D5" s="169">
        <v>0.6</v>
      </c>
      <c r="E5" s="169">
        <v>1.8</v>
      </c>
      <c r="F5" s="173">
        <v>6</v>
      </c>
      <c r="G5" s="192">
        <v>6.9059800485871417E-2</v>
      </c>
      <c r="H5" s="212">
        <v>0.1</v>
      </c>
      <c r="I5" s="193" t="s">
        <v>846</v>
      </c>
      <c r="J5" s="194">
        <v>1.4</v>
      </c>
      <c r="K5" s="169">
        <v>2.9</v>
      </c>
    </row>
    <row r="6" spans="1:11">
      <c r="A6" s="221"/>
      <c r="B6" s="207" t="s">
        <v>783</v>
      </c>
      <c r="C6" s="165" t="s">
        <v>781</v>
      </c>
      <c r="D6" s="169">
        <v>47.4</v>
      </c>
      <c r="E6" s="169">
        <v>0</v>
      </c>
      <c r="F6" s="173">
        <v>15</v>
      </c>
      <c r="G6" s="192">
        <v>0</v>
      </c>
      <c r="H6" s="212">
        <v>0.1</v>
      </c>
      <c r="I6" s="193" t="s">
        <v>846</v>
      </c>
      <c r="J6" s="194">
        <v>4.5999999999999996</v>
      </c>
      <c r="K6" s="169">
        <v>45.4</v>
      </c>
    </row>
    <row r="7" spans="1:11">
      <c r="A7" s="221"/>
      <c r="B7" s="207" t="s">
        <v>784</v>
      </c>
      <c r="C7" s="165" t="s">
        <v>781</v>
      </c>
      <c r="D7" s="169">
        <v>15</v>
      </c>
      <c r="E7" s="169">
        <v>56.4</v>
      </c>
      <c r="F7" s="173">
        <v>37</v>
      </c>
      <c r="G7" s="192">
        <v>9.5051308371946206</v>
      </c>
      <c r="H7" s="212">
        <v>10.5</v>
      </c>
      <c r="I7" s="193" t="s">
        <v>846</v>
      </c>
      <c r="J7" s="194">
        <v>48.6</v>
      </c>
      <c r="K7" s="169">
        <v>18.5</v>
      </c>
    </row>
    <row r="8" spans="1:11" ht="28.8">
      <c r="A8" s="221"/>
      <c r="B8" s="207" t="s">
        <v>785</v>
      </c>
      <c r="C8" s="165" t="s">
        <v>781</v>
      </c>
      <c r="D8" s="169">
        <v>0.1</v>
      </c>
      <c r="E8" s="169">
        <v>0</v>
      </c>
      <c r="F8" s="173">
        <v>0</v>
      </c>
      <c r="G8" s="192">
        <v>1.4032248134456413</v>
      </c>
      <c r="H8" s="212">
        <v>16.3</v>
      </c>
      <c r="I8" s="193" t="s">
        <v>846</v>
      </c>
      <c r="J8" s="194">
        <v>0.06</v>
      </c>
      <c r="K8" s="169">
        <v>0.2</v>
      </c>
    </row>
    <row r="9" spans="1:11" ht="43.2">
      <c r="A9" s="221"/>
      <c r="B9" s="207" t="s">
        <v>786</v>
      </c>
      <c r="C9" s="165" t="s">
        <v>781</v>
      </c>
      <c r="D9" s="169">
        <v>2.9</v>
      </c>
      <c r="E9" s="169">
        <v>0.1</v>
      </c>
      <c r="F9" s="173">
        <v>24</v>
      </c>
      <c r="G9" s="192">
        <v>4.0239356554610676E-3</v>
      </c>
      <c r="H9" s="212">
        <v>0</v>
      </c>
      <c r="I9" s="193" t="s">
        <v>846</v>
      </c>
      <c r="J9" s="194">
        <f>9.9+5.1+1.1+2.32+2.56+2.16+0.17+3.5</f>
        <v>26.810000000000002</v>
      </c>
      <c r="K9" s="169">
        <v>0</v>
      </c>
    </row>
    <row r="10" spans="1:11">
      <c r="A10" s="221"/>
      <c r="B10" s="207" t="s">
        <v>787</v>
      </c>
      <c r="C10" s="165" t="s">
        <v>781</v>
      </c>
      <c r="D10" s="169">
        <v>5.3</v>
      </c>
      <c r="E10" s="195">
        <v>7.8</v>
      </c>
      <c r="F10" s="173">
        <v>5</v>
      </c>
      <c r="G10" s="192">
        <v>15.355431886671891</v>
      </c>
      <c r="H10" s="212">
        <v>5</v>
      </c>
      <c r="I10" s="193" t="s">
        <v>846</v>
      </c>
      <c r="J10" s="194">
        <v>8.1</v>
      </c>
      <c r="K10" s="169">
        <v>2.9</v>
      </c>
    </row>
    <row r="11" spans="1:11">
      <c r="A11" s="221"/>
      <c r="B11" s="207" t="s">
        <v>788</v>
      </c>
      <c r="C11" s="165" t="s">
        <v>781</v>
      </c>
      <c r="D11" s="169">
        <v>9.1</v>
      </c>
      <c r="E11" s="195">
        <v>14.4</v>
      </c>
      <c r="F11" s="173">
        <v>10</v>
      </c>
      <c r="G11" s="192">
        <v>1.5411113341189377</v>
      </c>
      <c r="H11" s="212">
        <v>2</v>
      </c>
      <c r="I11" s="193" t="s">
        <v>846</v>
      </c>
      <c r="J11" s="194">
        <v>1.2</v>
      </c>
      <c r="K11" s="169">
        <v>1</v>
      </c>
    </row>
    <row r="12" spans="1:11" ht="16.05" customHeight="1">
      <c r="A12" s="246" t="s">
        <v>789</v>
      </c>
      <c r="B12" s="247"/>
      <c r="C12" s="165" t="s">
        <v>781</v>
      </c>
      <c r="D12" s="169">
        <v>8.1999999999999993</v>
      </c>
      <c r="E12" s="175">
        <v>13.1</v>
      </c>
      <c r="F12" s="173">
        <v>10</v>
      </c>
      <c r="G12" s="169">
        <v>19.100000000000001</v>
      </c>
      <c r="H12" s="212">
        <v>11.714956503343743</v>
      </c>
      <c r="I12" s="193" t="s">
        <v>846</v>
      </c>
      <c r="J12" s="196">
        <v>17</v>
      </c>
      <c r="K12" s="174">
        <v>16</v>
      </c>
    </row>
    <row r="13" spans="1:11" ht="16.05" customHeight="1">
      <c r="A13" s="246" t="s">
        <v>789</v>
      </c>
      <c r="B13" s="247"/>
      <c r="C13" s="165" t="s">
        <v>790</v>
      </c>
      <c r="D13" s="175">
        <v>12345.3</v>
      </c>
      <c r="E13" s="175">
        <v>2505.6</v>
      </c>
      <c r="F13" s="172">
        <v>13504</v>
      </c>
      <c r="G13" s="170">
        <v>8510.4</v>
      </c>
      <c r="H13" s="209">
        <v>3372.6730636788457</v>
      </c>
      <c r="I13" s="197" t="s">
        <v>846</v>
      </c>
      <c r="J13" s="197" t="s">
        <v>846</v>
      </c>
      <c r="K13" s="170">
        <v>1386</v>
      </c>
    </row>
    <row r="14" spans="1:11" ht="30" customHeight="1">
      <c r="A14" s="221" t="s">
        <v>791</v>
      </c>
      <c r="B14" s="221"/>
      <c r="C14" s="165" t="s">
        <v>792</v>
      </c>
      <c r="D14" s="175">
        <v>38105.300000000003</v>
      </c>
      <c r="E14" s="175" t="s">
        <v>846</v>
      </c>
      <c r="F14" s="172">
        <v>24652</v>
      </c>
      <c r="G14" s="176">
        <v>3017</v>
      </c>
      <c r="H14" s="209">
        <v>8180.5201000000015</v>
      </c>
      <c r="I14" s="213">
        <v>1681</v>
      </c>
      <c r="J14" s="214">
        <v>26178</v>
      </c>
      <c r="K14" s="176">
        <v>2291</v>
      </c>
    </row>
    <row r="15" spans="1:11" ht="30" customHeight="1">
      <c r="A15" s="221" t="s">
        <v>793</v>
      </c>
      <c r="B15" s="221"/>
      <c r="C15" s="165" t="s">
        <v>794</v>
      </c>
      <c r="D15" s="176">
        <v>7488</v>
      </c>
      <c r="E15" s="175">
        <v>1600</v>
      </c>
      <c r="F15" s="172">
        <v>16023</v>
      </c>
      <c r="G15" s="176">
        <v>4805</v>
      </c>
      <c r="H15" s="209">
        <v>1962</v>
      </c>
      <c r="I15" s="213">
        <v>918</v>
      </c>
      <c r="J15" s="215">
        <v>31000</v>
      </c>
      <c r="K15" s="176">
        <v>924</v>
      </c>
    </row>
    <row r="16" spans="1:11" ht="30" customHeight="1">
      <c r="A16" s="221" t="s">
        <v>795</v>
      </c>
      <c r="B16" s="221"/>
      <c r="C16" s="165" t="s">
        <v>790</v>
      </c>
      <c r="D16" s="175">
        <v>32290</v>
      </c>
      <c r="E16" s="175" t="s">
        <v>846</v>
      </c>
      <c r="F16" s="172">
        <v>57919</v>
      </c>
      <c r="G16" s="176">
        <v>23346</v>
      </c>
      <c r="H16" s="209">
        <v>19672.066290378225</v>
      </c>
      <c r="I16" s="213" t="s">
        <v>846</v>
      </c>
      <c r="J16" s="215">
        <f>20406*3.6</f>
        <v>73461.600000000006</v>
      </c>
      <c r="K16" s="176">
        <v>2934</v>
      </c>
    </row>
    <row r="17" spans="1:11" ht="14.4" customHeight="1">
      <c r="A17" s="221" t="s">
        <v>796</v>
      </c>
      <c r="B17" s="221"/>
      <c r="C17" s="165" t="s">
        <v>790</v>
      </c>
      <c r="D17" s="175">
        <v>82070</v>
      </c>
      <c r="E17" s="175">
        <v>16693</v>
      </c>
      <c r="F17" s="172">
        <v>118679</v>
      </c>
      <c r="G17" s="176">
        <v>35971</v>
      </c>
      <c r="H17" s="209">
        <v>25676.368508692616</v>
      </c>
      <c r="I17" s="213" t="s">
        <v>846</v>
      </c>
      <c r="J17" s="215">
        <f>31282*3.6</f>
        <v>112615.2</v>
      </c>
      <c r="K17" s="176">
        <v>8020</v>
      </c>
    </row>
    <row r="18" spans="1:11" ht="30" customHeight="1">
      <c r="A18" s="245" t="s">
        <v>797</v>
      </c>
      <c r="B18" s="245"/>
      <c r="C18" s="198" t="s">
        <v>798</v>
      </c>
      <c r="D18" s="175">
        <v>1700</v>
      </c>
      <c r="E18" s="175">
        <v>14.772</v>
      </c>
      <c r="F18" s="172">
        <v>1258</v>
      </c>
      <c r="G18" s="170" t="s">
        <v>847</v>
      </c>
      <c r="H18" s="209">
        <v>674.399</v>
      </c>
      <c r="I18" s="171" t="s">
        <v>848</v>
      </c>
      <c r="J18" s="216">
        <v>1812.3320000000001</v>
      </c>
      <c r="K18" s="170">
        <v>99</v>
      </c>
    </row>
    <row r="19" spans="1:11" ht="29.4" customHeight="1">
      <c r="A19" s="250" t="s">
        <v>799</v>
      </c>
      <c r="B19" s="250"/>
      <c r="C19" s="250"/>
      <c r="D19" s="250"/>
      <c r="I19" s="45"/>
    </row>
    <row r="20" spans="1:11" ht="25.95" customHeight="1">
      <c r="A20" s="166" t="s">
        <v>801</v>
      </c>
      <c r="B20" s="166" t="s">
        <v>800</v>
      </c>
      <c r="I20" s="199"/>
    </row>
    <row r="21" spans="1:11">
      <c r="A21" s="166" t="s">
        <v>849</v>
      </c>
      <c r="B21" s="166" t="s">
        <v>850</v>
      </c>
      <c r="C21" s="200" t="s">
        <v>851</v>
      </c>
      <c r="D21" s="166"/>
      <c r="I21" s="199"/>
    </row>
    <row r="22" spans="1:11">
      <c r="A22" s="166" t="s">
        <v>852</v>
      </c>
      <c r="B22" s="189" t="s">
        <v>802</v>
      </c>
      <c r="C22" s="200" t="s">
        <v>853</v>
      </c>
      <c r="D22" s="167"/>
      <c r="I22" s="199"/>
    </row>
    <row r="23" spans="1:11">
      <c r="A23" s="166" t="s">
        <v>854</v>
      </c>
      <c r="B23" s="189" t="s">
        <v>803</v>
      </c>
      <c r="C23" s="200" t="s">
        <v>855</v>
      </c>
      <c r="D23" s="167"/>
      <c r="I23" s="199"/>
    </row>
    <row r="24" spans="1:11">
      <c r="A24" s="166" t="s">
        <v>856</v>
      </c>
      <c r="B24" s="189" t="s">
        <v>857</v>
      </c>
      <c r="C24" s="200" t="s">
        <v>858</v>
      </c>
      <c r="D24" s="167"/>
      <c r="I24" s="199"/>
    </row>
    <row r="25" spans="1:11">
      <c r="A25" s="166" t="s">
        <v>859</v>
      </c>
      <c r="B25" s="189" t="s">
        <v>860</v>
      </c>
      <c r="C25" s="200" t="s">
        <v>861</v>
      </c>
      <c r="D25" s="167"/>
      <c r="I25" s="199"/>
    </row>
    <row r="26" spans="1:11">
      <c r="A26" s="166" t="s">
        <v>862</v>
      </c>
      <c r="B26" s="189" t="s">
        <v>863</v>
      </c>
      <c r="C26" s="168" t="s">
        <v>864</v>
      </c>
      <c r="I26" s="199"/>
    </row>
    <row r="27" spans="1:11">
      <c r="A27" s="166" t="s">
        <v>865</v>
      </c>
      <c r="B27" s="189" t="s">
        <v>866</v>
      </c>
      <c r="C27" s="168" t="s">
        <v>867</v>
      </c>
      <c r="I27" s="199"/>
    </row>
    <row r="28" spans="1:11">
      <c r="B28" s="189"/>
      <c r="C28"/>
      <c r="D28" s="168"/>
      <c r="I28" s="199"/>
    </row>
    <row r="29" spans="1:11">
      <c r="B29" s="189"/>
      <c r="I29" s="199"/>
    </row>
    <row r="30" spans="1:11">
      <c r="B30" s="189"/>
      <c r="I30" s="199"/>
    </row>
    <row r="31" spans="1:11">
      <c r="A31"/>
      <c r="B31" s="189"/>
      <c r="I31" s="199"/>
    </row>
    <row r="32" spans="1:11">
      <c r="A32"/>
      <c r="B32" s="189"/>
      <c r="I32" s="199"/>
    </row>
    <row r="33" spans="1:9">
      <c r="A33" s="166" t="s">
        <v>868</v>
      </c>
      <c r="B33" s="189"/>
      <c r="I33" s="45"/>
    </row>
    <row r="34" spans="1:9">
      <c r="A34" s="166" t="s">
        <v>869</v>
      </c>
      <c r="I34" s="45"/>
    </row>
    <row r="35" spans="1:9">
      <c r="A35" s="166" t="s">
        <v>870</v>
      </c>
      <c r="I35" s="45"/>
    </row>
  </sheetData>
  <mergeCells count="11">
    <mergeCell ref="A19:D19"/>
    <mergeCell ref="A15:B15"/>
    <mergeCell ref="A16:B16"/>
    <mergeCell ref="A17:B17"/>
    <mergeCell ref="A18:B18"/>
    <mergeCell ref="A14:B14"/>
    <mergeCell ref="A1:D1"/>
    <mergeCell ref="A3:C3"/>
    <mergeCell ref="A4:A11"/>
    <mergeCell ref="A12:B12"/>
    <mergeCell ref="A13:B13"/>
  </mergeCells>
  <hyperlinks>
    <hyperlink ref="C25" r:id="rId1" xr:uid="{86F2E963-5C4C-423F-B286-DF58CAEA1A5D}"/>
    <hyperlink ref="C23" r:id="rId2" xr:uid="{52FDF136-A14E-4F43-B89B-7111885A194C}"/>
    <hyperlink ref="C24" r:id="rId3" xr:uid="{4DFE7C68-A0CA-4599-96B7-B695E5DA76A3}"/>
    <hyperlink ref="C21" r:id="rId4" xr:uid="{4EE864B9-3459-40AF-A179-CBA0B66CF4FF}"/>
    <hyperlink ref="C22" r:id="rId5" xr:uid="{327286CF-0D05-4566-BF8E-4218FD504817}"/>
    <hyperlink ref="C26" r:id="rId6" xr:uid="{E5E9A8A9-3072-452B-8B45-2B1F2255507A}"/>
    <hyperlink ref="C27" r:id="rId7" xr:uid="{5996174E-5F50-4B80-93D0-662D46ADDE5F}"/>
  </hyperlinks>
  <pageMargins left="0.7" right="0.7" top="0.75" bottom="0.75" header="0.3" footer="0.3"/>
  <pageSetup paperSize="9" orientation="portrait" r:id="rId8"/>
  <legacy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0"/>
  <sheetViews>
    <sheetView view="pageBreakPreview" zoomScaleNormal="100" zoomScaleSheetLayoutView="100" workbookViewId="0">
      <pane xSplit="1" ySplit="3" topLeftCell="B4" activePane="bottomRight" state="frozen"/>
      <selection activeCell="A16" sqref="A16"/>
      <selection pane="topRight" activeCell="A16" sqref="A16"/>
      <selection pane="bottomLeft" activeCell="A16" sqref="A16"/>
      <selection pane="bottomRight"/>
    </sheetView>
  </sheetViews>
  <sheetFormatPr defaultRowHeight="14.4"/>
  <cols>
    <col min="1" max="1" width="30.6640625" customWidth="1"/>
    <col min="2" max="2" width="67.6640625" customWidth="1"/>
    <col min="3" max="3" width="14.44140625" customWidth="1"/>
  </cols>
  <sheetData>
    <row r="1" spans="1:3">
      <c r="A1" s="50" t="s">
        <v>629</v>
      </c>
      <c r="C1" s="31"/>
    </row>
    <row r="2" spans="1:3">
      <c r="C2" s="31"/>
    </row>
    <row r="3" spans="1:3" ht="28.8">
      <c r="A3" s="43" t="s">
        <v>581</v>
      </c>
      <c r="B3" s="43" t="s">
        <v>582</v>
      </c>
      <c r="C3" s="43" t="s">
        <v>197</v>
      </c>
    </row>
    <row r="4" spans="1:3" ht="57.6">
      <c r="A4" s="53" t="s">
        <v>198</v>
      </c>
      <c r="B4" s="54" t="s">
        <v>500</v>
      </c>
      <c r="C4" s="52" t="s">
        <v>14</v>
      </c>
    </row>
    <row r="5" spans="1:3" ht="57.6">
      <c r="A5" s="53" t="s">
        <v>199</v>
      </c>
      <c r="B5" s="54" t="s">
        <v>200</v>
      </c>
      <c r="C5" s="52" t="s">
        <v>584</v>
      </c>
    </row>
    <row r="6" spans="1:3" ht="57.6">
      <c r="A6" s="53" t="s">
        <v>201</v>
      </c>
      <c r="B6" s="54" t="s">
        <v>202</v>
      </c>
      <c r="C6" s="52" t="s">
        <v>569</v>
      </c>
    </row>
    <row r="7" spans="1:3" ht="86.4">
      <c r="A7" s="53" t="s">
        <v>203</v>
      </c>
      <c r="B7" s="54" t="s">
        <v>204</v>
      </c>
      <c r="C7" s="52" t="s">
        <v>14</v>
      </c>
    </row>
    <row r="8" spans="1:3" ht="86.4">
      <c r="A8" s="53" t="s">
        <v>205</v>
      </c>
      <c r="B8" s="54" t="s">
        <v>206</v>
      </c>
      <c r="C8" s="52" t="s">
        <v>14</v>
      </c>
    </row>
    <row r="9" spans="1:3" ht="72">
      <c r="A9" s="53" t="s">
        <v>207</v>
      </c>
      <c r="B9" s="54" t="s">
        <v>208</v>
      </c>
      <c r="C9" s="52" t="s">
        <v>14</v>
      </c>
    </row>
    <row r="10" spans="1:3" ht="86.4">
      <c r="A10" s="53" t="s">
        <v>209</v>
      </c>
      <c r="B10" s="54" t="s">
        <v>210</v>
      </c>
      <c r="C10" s="52" t="s">
        <v>14</v>
      </c>
    </row>
    <row r="11" spans="1:3" ht="86.4">
      <c r="A11" s="53" t="s">
        <v>211</v>
      </c>
      <c r="B11" s="54" t="s">
        <v>212</v>
      </c>
      <c r="C11" s="52" t="s">
        <v>14</v>
      </c>
    </row>
    <row r="12" spans="1:3" ht="86.4">
      <c r="A12" s="53" t="s">
        <v>213</v>
      </c>
      <c r="B12" s="55" t="s">
        <v>214</v>
      </c>
      <c r="C12" s="52" t="s">
        <v>7</v>
      </c>
    </row>
    <row r="13" spans="1:3" ht="43.2">
      <c r="A13" s="56" t="s">
        <v>215</v>
      </c>
      <c r="B13" s="55" t="s">
        <v>216</v>
      </c>
      <c r="C13" s="52" t="s">
        <v>7</v>
      </c>
    </row>
    <row r="14" spans="1:3" ht="43.2">
      <c r="A14" s="56" t="s">
        <v>217</v>
      </c>
      <c r="B14" s="55" t="s">
        <v>218</v>
      </c>
      <c r="C14" s="52" t="s">
        <v>7</v>
      </c>
    </row>
    <row r="15" spans="1:3" ht="86.4">
      <c r="A15" s="96" t="s">
        <v>600</v>
      </c>
      <c r="B15" s="54" t="s">
        <v>601</v>
      </c>
      <c r="C15" s="52" t="s">
        <v>7</v>
      </c>
    </row>
    <row r="16" spans="1:3" ht="86.4">
      <c r="A16" s="96" t="s">
        <v>596</v>
      </c>
      <c r="B16" s="54" t="s">
        <v>608</v>
      </c>
      <c r="C16" s="52" t="s">
        <v>568</v>
      </c>
    </row>
    <row r="17" spans="1:4" ht="43.2">
      <c r="A17" s="96" t="s">
        <v>602</v>
      </c>
      <c r="B17" s="54" t="s">
        <v>603</v>
      </c>
      <c r="C17" s="52" t="s">
        <v>6</v>
      </c>
    </row>
    <row r="18" spans="1:4" ht="57.6">
      <c r="A18" s="96" t="s">
        <v>604</v>
      </c>
      <c r="B18" s="54" t="s">
        <v>605</v>
      </c>
      <c r="C18" s="52" t="s">
        <v>219</v>
      </c>
    </row>
    <row r="19" spans="1:4" ht="43.2">
      <c r="A19" s="96" t="s">
        <v>755</v>
      </c>
      <c r="B19" s="54" t="s">
        <v>756</v>
      </c>
      <c r="C19" s="52" t="s">
        <v>220</v>
      </c>
      <c r="D19" s="148"/>
    </row>
    <row r="20" spans="1:4" ht="43.2">
      <c r="A20" s="96" t="s">
        <v>757</v>
      </c>
      <c r="B20" s="54" t="s">
        <v>606</v>
      </c>
      <c r="C20" s="52" t="s">
        <v>464</v>
      </c>
      <c r="D20" s="148"/>
    </row>
  </sheetData>
  <pageMargins left="0.70866141732283472" right="0.70866141732283472" top="0.74803149606299213" bottom="0.74803149606299213" header="0.31496062992125984" footer="0.31496062992125984"/>
  <pageSetup paperSize="9" scale="5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1"/>
  <sheetViews>
    <sheetView view="pageBreakPreview" zoomScaleNormal="100" zoomScaleSheetLayoutView="100" workbookViewId="0"/>
  </sheetViews>
  <sheetFormatPr defaultRowHeight="14.4"/>
  <sheetData>
    <row r="1" spans="1:1">
      <c r="A1" s="50" t="s">
        <v>630</v>
      </c>
    </row>
    <row r="38" spans="2:2">
      <c r="B38" s="7"/>
    </row>
    <row r="39" spans="2:2">
      <c r="B39" s="7"/>
    </row>
    <row r="40" spans="2:2">
      <c r="B40" s="7"/>
    </row>
    <row r="41" spans="2:2">
      <c r="B41" s="7"/>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
  <sheetViews>
    <sheetView view="pageBreakPreview" zoomScaleNormal="100" zoomScaleSheetLayoutView="100" workbookViewId="0"/>
  </sheetViews>
  <sheetFormatPr defaultRowHeight="14.4"/>
  <sheetData>
    <row r="1" spans="1:1">
      <c r="A1" s="50" t="s">
        <v>631</v>
      </c>
    </row>
  </sheetData>
  <pageMargins left="0.70866141732283472" right="0.70866141732283472" top="0.74803149606299213" bottom="0.74803149606299213" header="0.31496062992125984" footer="0.31496062992125984"/>
  <pageSetup paperSize="9" scale="8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
  <sheetViews>
    <sheetView view="pageBreakPreview" zoomScaleNormal="100" zoomScaleSheetLayoutView="100" workbookViewId="0"/>
  </sheetViews>
  <sheetFormatPr defaultRowHeight="14.4"/>
  <sheetData>
    <row r="1" spans="1:1">
      <c r="A1" s="50" t="s">
        <v>632</v>
      </c>
    </row>
  </sheetData>
  <pageMargins left="0.70866141732283472" right="0.70866141732283472" top="0.74803149606299213" bottom="0.74803149606299213" header="0.31496062992125984" footer="0.31496062992125984"/>
  <pageSetup paperSize="9"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
  <sheetViews>
    <sheetView view="pageBreakPreview" zoomScaleNormal="100" zoomScaleSheetLayoutView="100" workbookViewId="0"/>
  </sheetViews>
  <sheetFormatPr defaultRowHeight="14.4"/>
  <sheetData>
    <row r="1" spans="1:1">
      <c r="A1" s="50" t="s">
        <v>633</v>
      </c>
    </row>
  </sheetData>
  <pageMargins left="0.70866141732283472" right="0.70866141732283472" top="0.74803149606299213" bottom="0.74803149606299213" header="0.31496062992125984" footer="0.31496062992125984"/>
  <pageSetup paperSize="9"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view="pageBreakPreview" zoomScaleNormal="100" zoomScaleSheetLayoutView="100" workbookViewId="0"/>
  </sheetViews>
  <sheetFormatPr defaultRowHeight="14.4"/>
  <sheetData>
    <row r="1" spans="1:1">
      <c r="A1" s="50" t="s">
        <v>634</v>
      </c>
    </row>
  </sheetData>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39</vt:i4>
      </vt:variant>
      <vt:variant>
        <vt:lpstr>Névvel ellátott tartományok</vt:lpstr>
      </vt:variant>
      <vt:variant>
        <vt:i4>28</vt:i4>
      </vt:variant>
    </vt:vector>
  </HeadingPairs>
  <TitlesOfParts>
    <vt:vector size="67" baseType="lpstr">
      <vt:lpstr>TOC</vt:lpstr>
      <vt:lpstr>1.1</vt:lpstr>
      <vt:lpstr>1.2</vt:lpstr>
      <vt:lpstr>1.3</vt:lpstr>
      <vt:lpstr>1.4</vt:lpstr>
      <vt:lpstr>1.5</vt:lpstr>
      <vt:lpstr>1.6</vt:lpstr>
      <vt:lpstr>1.7</vt:lpstr>
      <vt:lpstr>1.8</vt:lpstr>
      <vt:lpstr>1.9</vt:lpstr>
      <vt:lpstr>1.10</vt:lpstr>
      <vt:lpstr>1.11</vt:lpstr>
      <vt:lpstr>1.12</vt:lpstr>
      <vt:lpstr>2.1A</vt:lpstr>
      <vt:lpstr>2.1B</vt:lpstr>
      <vt:lpstr>2.2</vt:lpstr>
      <vt:lpstr>2.3</vt:lpstr>
      <vt:lpstr>2.4</vt:lpstr>
      <vt:lpstr>2.5</vt:lpstr>
      <vt:lpstr>2.6</vt:lpstr>
      <vt:lpstr>2.7</vt:lpstr>
      <vt:lpstr>2.8</vt:lpstr>
      <vt:lpstr>2.9</vt:lpstr>
      <vt:lpstr>3.1.1</vt:lpstr>
      <vt:lpstr>3.1.2</vt:lpstr>
      <vt:lpstr>3.1.3</vt:lpstr>
      <vt:lpstr>3.1.4</vt:lpstr>
      <vt:lpstr>3.1.5</vt:lpstr>
      <vt:lpstr>3.1.6</vt:lpstr>
      <vt:lpstr>3.1.7</vt:lpstr>
      <vt:lpstr>3.2</vt:lpstr>
      <vt:lpstr>3.3</vt:lpstr>
      <vt:lpstr>3.4</vt:lpstr>
      <vt:lpstr>3.5</vt:lpstr>
      <vt:lpstr>3.6</vt:lpstr>
      <vt:lpstr>3.7</vt:lpstr>
      <vt:lpstr>3.8</vt:lpstr>
      <vt:lpstr>3.9</vt:lpstr>
      <vt:lpstr>4.1</vt:lpstr>
      <vt:lpstr>'1.1'!Nyomtatási_cím</vt:lpstr>
      <vt:lpstr>'1.2'!Nyomtatási_cím</vt:lpstr>
      <vt:lpstr>'1.3'!Nyomtatási_cím</vt:lpstr>
      <vt:lpstr>'2.1A'!Nyomtatási_cím</vt:lpstr>
      <vt:lpstr>'3.4'!Nyomtatási_cím</vt:lpstr>
      <vt:lpstr>'1.11'!Nyomtatási_terület</vt:lpstr>
      <vt:lpstr>'1.12'!Nyomtatási_terület</vt:lpstr>
      <vt:lpstr>'1.2'!Nyomtatási_terület</vt:lpstr>
      <vt:lpstr>'1.3'!Nyomtatási_terület</vt:lpstr>
      <vt:lpstr>'1.4'!Nyomtatási_terület</vt:lpstr>
      <vt:lpstr>'1.9'!Nyomtatási_terület</vt:lpstr>
      <vt:lpstr>'2.1B'!Nyomtatási_terület</vt:lpstr>
      <vt:lpstr>'2.2'!Nyomtatási_terület</vt:lpstr>
      <vt:lpstr>'2.3'!Nyomtatási_terület</vt:lpstr>
      <vt:lpstr>'2.4'!Nyomtatási_terület</vt:lpstr>
      <vt:lpstr>'2.5'!Nyomtatási_terület</vt:lpstr>
      <vt:lpstr>'2.6'!Nyomtatási_terület</vt:lpstr>
      <vt:lpstr>'2.7'!Nyomtatási_terület</vt:lpstr>
      <vt:lpstr>'2.8'!Nyomtatási_terület</vt:lpstr>
      <vt:lpstr>'2.9'!Nyomtatási_terület</vt:lpstr>
      <vt:lpstr>'3.2'!Nyomtatási_terület</vt:lpstr>
      <vt:lpstr>'3.3'!Nyomtatási_terület</vt:lpstr>
      <vt:lpstr>'3.4'!Nyomtatási_terület</vt:lpstr>
      <vt:lpstr>'3.5'!Nyomtatási_terület</vt:lpstr>
      <vt:lpstr>'3.6'!Nyomtatási_terület</vt:lpstr>
      <vt:lpstr>'3.7'!Nyomtatási_terület</vt:lpstr>
      <vt:lpstr>'3.9'!Nyomtatási_terület</vt:lpstr>
      <vt:lpstr>TOC!Nyomtatási_terület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2024-01-23T13:30:51Z</dcterms:modified>
</cp:coreProperties>
</file>